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<sst xmlns="http://schemas.openxmlformats.org/spreadsheetml/2006/main" count="35" uniqueCount="35">
  <si>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</si>
  <si>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TPH110</t>
  </si>
  <si>
    <t xml:space="preserve">Ud</t>
  </si>
  <si>
    <t xml:space="preserve">Bolardo extraíble, de hierro.</t>
  </si>
  <si>
    <r>
      <rPr>
        <sz val="8.25"/>
        <color rgb="FF000000"/>
        <rFont val="Arial"/>
        <family val="2"/>
      </rPr>
      <t xml:space="preserve">Bolardo con cuerpo extraíble de hierro de 79x7x7 cm y base empotrable de acero galvanizado de 21x9x9 cm, con imprimación epoxi y pintura de poliéster en polvo color negro forja, fijado a una base de concreto f'c=210 kg/cm² (3000 psi), clase de exposición F0 S0 P0 C0, tamaño máximo del agregado 25 mm (1" ASTM Nº 57), consistencia plástica con mortero cementoso de fraguado rápido, Webertec Trafic "WEBER", color negro, compuesto de cemento, humo de sílice, fibras de acero, aditivos especiales y agregados seleccionados, con una resistencia a compresión a 28 días mayor o igual a 30 N/mm². El precio incluye la excavación.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</si>
  <si>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</si>
  <si>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</si>
  <si>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</si>
  <si>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</si>
  <si>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</si>
  <si>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</si>
  <si>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</si>
  <si>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mt52mug370a</t>
  </si>
  <si>
    <t xml:space="preserve">Ud</t>
  </si>
  <si>
    <t xml:space="preserve">Bolardo con cuerpo extraíble de hierro de 79x7x7 cm y base empotrable de acero galvanizado de 21x9x9 cm, con imprimación epoxi y pintura de poliéster en polvo color negro forja.</t>
  </si>
  <si>
    <t xml:space="preserve">mt10hmf100anb</t>
  </si>
  <si>
    <t xml:space="preserve">m³</t>
  </si>
  <si>
    <t xml:space="preserve">Concreto simple f'c=210 kg/cm² (3000 psi), clase de exposición F0 S0 P0 C0, tamaño máximo del agregado 25 mm (1" ASTM Nº 57), consistencia blanda, premezclado, según ACI 318.</t>
  </si>
  <si>
    <t xml:space="preserve">mt09moc140a</t>
  </si>
  <si>
    <t xml:space="preserve">kg</t>
  </si>
  <si>
    <t xml:space="preserve">Mortero cementoso de fraguado rápido, Webertec Trafic "WEBER", color negro, compuesto de cemento, humo de sílice, fibras de acero, aditivos especiales y agregados seleccionados, con una resistencia a compresión a 28 días mayor o igual a 30 N/mm², para la reparación de pisos de concreto en áreas de tráfico rodado.</t>
  </si>
  <si>
    <t xml:space="preserve">Subtotal materiales:</t>
  </si>
  <si>
    <t xml:space="preserve">Mano de obra</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</si>
  <si>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</si>
  <si>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</si>
  <si>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</si>
  <si>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</si>
  <si>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</si>
  <si>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</si>
  <si>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</si>
  <si>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</si>
  <si>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</si>
  <si>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</si>
  <si>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$ 184,82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</si>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</sst>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72.42"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359.95</v>
      </c>
      <c r="G10" s="12">
        <f ca="1">ROUND(INDIRECT(ADDRESS(ROW()+(0), COLUMN()+(-2), 1))*INDIRECT(ADDRESS(ROW()+(0), COLUMN()+(-1), 1)), 2)</f>
        <v>359.95</v>
      </c>
    </row>
    <row r="11" spans="1:7" ht="34.50" thickBot="1" customHeight="1">
      <c r="A11" s="1" t="s">
        <v>15</v>
      </c>
      <c r="B11" s="1"/>
      <c r="C11" s="10" t="s">
        <v>16</v>
      </c>
      <c r="D11" s="1" t="s">
        <v>17</v>
      </c>
      <c r="E11" s="11">
        <v>0.25</v>
      </c>
      <c r="F11" s="12">
        <v>127.02</v>
      </c>
      <c r="G11" s="12">
        <f ca="1">ROUND(INDIRECT(ADDRESS(ROW()+(0), COLUMN()+(-2), 1))*INDIRECT(ADDRESS(ROW()+(0), COLUMN()+(-1), 1)), 2)</f>
        <v>31.76</v>
      </c>
    </row>
    <row r="12" spans="1:7" ht="45.00" thickBot="1" customHeight="1">
      <c r="A12" s="1" t="s">
        <v>18</v>
      </c>
      <c r="B12" s="1"/>
      <c r="C12" s="10" t="s">
        <v>19</v>
      </c>
      <c r="D12" s="1" t="s">
        <v>20</v>
      </c>
      <c r="E12" s="13">
        <v>0.2</v>
      </c>
      <c r="F12" s="14">
        <v>1.89</v>
      </c>
      <c r="G12" s="14">
        <f ca="1">ROUND(INDIRECT(ADDRESS(ROW()+(0), COLUMN()+(-2), 1))*INDIRECT(ADDRESS(ROW()+(0), COLUMN()+(-1), 1)), 2)</f>
        <v>0.38</v>
      </c>
    </row>
    <row r="13" spans="1:7" ht="13.50" thickBot="1" customHeight="1">
      <c r="A13" s="15"/>
      <c r="B13" s="15"/>
      <c r="C13" s="15"/>
      <c r="D13" s="15"/>
      <c r="E13" s="9" t="s">
        <v>21</v>
      </c>
      <c r="F13" s="9"/>
      <c r="G13" s="17">
        <f ca="1">ROUND(SUM(INDIRECT(ADDRESS(ROW()+(-1), COLUMN()+(0), 1)),INDIRECT(ADDRESS(ROW()+(-2), COLUMN()+(0), 1)),INDIRECT(ADDRESS(ROW()+(-3), COLUMN()+(0), 1))), 2)</f>
        <v>392.09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0.673</v>
      </c>
      <c r="F15" s="12">
        <v>17.84</v>
      </c>
      <c r="G15" s="12">
        <f ca="1">ROUND(INDIRECT(ADDRESS(ROW()+(0), COLUMN()+(-2), 1))*INDIRECT(ADDRESS(ROW()+(0), COLUMN()+(-1), 1)), 2)</f>
        <v>12.01</v>
      </c>
    </row>
    <row r="16" spans="1:7" ht="13.50" thickBot="1" customHeight="1">
      <c r="A16" s="1" t="s">
        <v>26</v>
      </c>
      <c r="B16" s="1"/>
      <c r="C16" s="10" t="s">
        <v>27</v>
      </c>
      <c r="D16" s="1" t="s">
        <v>28</v>
      </c>
      <c r="E16" s="13">
        <v>0.673</v>
      </c>
      <c r="F16" s="14">
        <v>11.44</v>
      </c>
      <c r="G16" s="14">
        <f ca="1">ROUND(INDIRECT(ADDRESS(ROW()+(0), COLUMN()+(-2), 1))*INDIRECT(ADDRESS(ROW()+(0), COLUMN()+(-1), 1)), 2)</f>
        <v>7.7</v>
      </c>
    </row>
    <row r="17" spans="1:7" ht="13.50" thickBot="1" customHeight="1">
      <c r="A17" s="15"/>
      <c r="B17" s="15"/>
      <c r="C17" s="15"/>
      <c r="D17" s="15"/>
      <c r="E17" s="9" t="s">
        <v>29</v>
      </c>
      <c r="F17" s="9"/>
      <c r="G17" s="17">
        <f ca="1">ROUND(SUM(INDIRECT(ADDRESS(ROW()+(-1), COLUMN()+(0), 1)),INDIRECT(ADDRESS(ROW()+(-2), COLUMN()+(0), 1))), 2)</f>
        <v>19.71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411.8</v>
      </c>
      <c r="G19" s="14">
        <f ca="1">ROUND(INDIRECT(ADDRESS(ROW()+(0), COLUMN()+(-2), 1))*INDIRECT(ADDRESS(ROW()+(0), COLUMN()+(-1), 1))/100, 2)</f>
        <v>8.24</v>
      </c>
    </row>
    <row r="20" spans="1:7" ht="13.50" thickBot="1" customHeight="1">
      <c r="A20" s="21" t="s">
        <v>33</v>
      </c>
      <c r="B20" s="21"/>
      <c r="C20" s="22"/>
      <c r="D20" s="23"/>
      <c r="E20" s="24" t="s">
        <v>34</v>
      </c>
      <c r="F20" s="25"/>
      <c r="G20" s="26">
        <f ca="1">ROUND(SUM(INDIRECT(ADDRESS(ROW()+(-1), COLUMN()+(0), 1)),INDIRECT(ADDRESS(ROW()+(-3), COLUMN()+(0), 1)),INDIRECT(ADDRESS(ROW()+(-7), COLUMN()+(0), 1))), 2)</f>
        <v>420.04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