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<sst xmlns="http://schemas.openxmlformats.org/spreadsheetml/2006/main" count="32" uniqueCount="32">
  <si>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</si>
  <si>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SAL063</t>
  </si>
  <si>
    <t xml:space="preserve">Ud</t>
  </si>
  <si>
    <t xml:space="preserve">Lavamanos de arcilla refractaria. Colocación sobre mueble.</t>
  </si>
  <si>
    <r>
      <rPr>
        <sz val="8.25"/>
        <color rgb="FF000000"/>
        <rFont val="Arial"/>
        <family val="2"/>
      </rPr>
      <t xml:space="preserve">Lavamanos, de arcilla refractaria, acabado termoesmaltado, color blanco, de 900x480x168 mm, con rebosadero, con válvula de desagüe de latón cromado, con sifón botella de ABS, acabado brillante imitación cromo. Colocación sobre mueble. Incluso juego de fijación. El precio no incluye el mueble ni la grifería.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</si>
  <si>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</si>
  <si>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</si>
  <si>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</si>
  <si>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</si>
  <si>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</si>
  <si>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</si>
  <si>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</si>
  <si>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mt30sng050cd</t>
  </si>
  <si>
    <t xml:space="preserve">Ud</t>
  </si>
  <si>
    <t xml:space="preserve">Lavamanos para colocar sobre mueble, de arcilla refractaria, acabado termoesmaltado, color blanco, de 900x480x168 mm, con rebosadero.</t>
  </si>
  <si>
    <t xml:space="preserve">mt30asg010a</t>
  </si>
  <si>
    <t xml:space="preserve">Ud</t>
  </si>
  <si>
    <t xml:space="preserve">Válvula de desagüe de latón cromado, de 60 mm de longitud, con tapón de desagüe integrado exterior con botón de accionamiento.</t>
  </si>
  <si>
    <t xml:space="preserve">mt30asg070aa</t>
  </si>
  <si>
    <t xml:space="preserve">Ud</t>
  </si>
  <si>
    <t xml:space="preserve">Sifón botella de ABS, acabado brillante imitación cromo, con salida de 32 mm de diámetro exterior, para lavamanos, con embellecedor.</t>
  </si>
  <si>
    <t xml:space="preserve">Subtotal materiales:</t>
  </si>
  <si>
    <t xml:space="preserve">Mano de obra</t>
  </si>
  <si>
    <t xml:space="preserve">mo008</t>
  </si>
  <si>
    <t xml:space="preserve">h</t>
  </si>
  <si>
    <t xml:space="preserve">Plomero.</t>
  </si>
  <si>
    <t xml:space="preserve">Subtotal mano de obra:</t>
  </si>
  <si>
    <t xml:space="preserve">Herramientas</t>
  </si>
  <si>
    <t xml:space="preserve">%</t>
  </si>
  <si>
    <t xml:space="preserve">Herramientas</t>
  </si>
  <si>
    <t xml:space="preserve">Coste de mantenimiento decenal: $ 149,94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</si>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</sst>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0.85" customWidth="1"/>
    <col min="4" max="4" width="6.80" customWidth="1"/>
    <col min="5" max="5" width="73.44"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v>
      </c>
      <c r="G10" s="12">
        <v>800.24</v>
      </c>
      <c r="H10" s="12">
        <f ca="1">ROUND(INDIRECT(ADDRESS(ROW()+(0), COLUMN()+(-2), 1))*INDIRECT(ADDRESS(ROW()+(0), COLUMN()+(-1), 1)), 2)</f>
        <v>800.24</v>
      </c>
    </row>
    <row r="11" spans="1:8" ht="24.00" thickBot="1" customHeight="1">
      <c r="A11" s="1" t="s">
        <v>15</v>
      </c>
      <c r="B11" s="1"/>
      <c r="C11" s="10" t="s">
        <v>16</v>
      </c>
      <c r="D11" s="10"/>
      <c r="E11" s="1" t="s">
        <v>17</v>
      </c>
      <c r="F11" s="11">
        <v>1</v>
      </c>
      <c r="G11" s="12">
        <v>80.07</v>
      </c>
      <c r="H11" s="12">
        <f ca="1">ROUND(INDIRECT(ADDRESS(ROW()+(0), COLUMN()+(-2), 1))*INDIRECT(ADDRESS(ROW()+(0), COLUMN()+(-1), 1)), 2)</f>
        <v>80.07</v>
      </c>
    </row>
    <row r="12" spans="1:8" ht="24.00" thickBot="1" customHeight="1">
      <c r="A12" s="1" t="s">
        <v>18</v>
      </c>
      <c r="B12" s="1"/>
      <c r="C12" s="10" t="s">
        <v>19</v>
      </c>
      <c r="D12" s="10"/>
      <c r="E12" s="1" t="s">
        <v>20</v>
      </c>
      <c r="F12" s="13">
        <v>1</v>
      </c>
      <c r="G12" s="14">
        <v>67.93</v>
      </c>
      <c r="H12" s="14">
        <f ca="1">ROUND(INDIRECT(ADDRESS(ROW()+(0), COLUMN()+(-2), 1))*INDIRECT(ADDRESS(ROW()+(0), COLUMN()+(-1), 1)), 2)</f>
        <v>67.93</v>
      </c>
    </row>
    <row r="13" spans="1:8" ht="13.50" thickBot="1" customHeight="1">
      <c r="A13" s="15"/>
      <c r="B13" s="15"/>
      <c r="C13" s="15"/>
      <c r="D13" s="15"/>
      <c r="E13" s="15"/>
      <c r="F13" s="9" t="s">
        <v>21</v>
      </c>
      <c r="G13" s="9"/>
      <c r="H13" s="17">
        <f ca="1">ROUND(SUM(INDIRECT(ADDRESS(ROW()+(-1), COLUMN()+(0), 1)),INDIRECT(ADDRESS(ROW()+(-2), COLUMN()+(0), 1)),INDIRECT(ADDRESS(ROW()+(-3), COLUMN()+(0), 1))), 2)</f>
        <v>948.24</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3">
        <v>1.731</v>
      </c>
      <c r="G15" s="14">
        <v>18.33</v>
      </c>
      <c r="H15" s="14">
        <f ca="1">ROUND(INDIRECT(ADDRESS(ROW()+(0), COLUMN()+(-2), 1))*INDIRECT(ADDRESS(ROW()+(0), COLUMN()+(-1), 1)), 2)</f>
        <v>31.73</v>
      </c>
    </row>
    <row r="16" spans="1:8" ht="13.50" thickBot="1" customHeight="1">
      <c r="A16" s="15"/>
      <c r="B16" s="15"/>
      <c r="C16" s="15"/>
      <c r="D16" s="15"/>
      <c r="E16" s="15"/>
      <c r="F16" s="9" t="s">
        <v>26</v>
      </c>
      <c r="G16" s="9"/>
      <c r="H16" s="17">
        <f ca="1">ROUND(SUM(INDIRECT(ADDRESS(ROW()+(-1), COLUMN()+(0), 1))), 2)</f>
        <v>31.73</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1)),INDIRECT(ADDRESS(ROW()+(-5), COLUMN()+(1), 1))), 2)</f>
        <v>979.97</v>
      </c>
      <c r="H18" s="14">
        <f ca="1">ROUND(INDIRECT(ADDRESS(ROW()+(0), COLUMN()+(-2), 1))*INDIRECT(ADDRESS(ROW()+(0), COLUMN()+(-1), 1))/100, 2)</f>
        <v>19.6</v>
      </c>
    </row>
    <row r="19" spans="1:8" ht="13.50" thickBot="1" customHeight="1">
      <c r="A19" s="21" t="s">
        <v>30</v>
      </c>
      <c r="B19" s="21"/>
      <c r="C19" s="22"/>
      <c r="D19" s="22"/>
      <c r="E19" s="23"/>
      <c r="F19" s="24" t="s">
        <v>31</v>
      </c>
      <c r="G19" s="25"/>
      <c r="H19" s="26">
        <f ca="1">ROUND(SUM(INDIRECT(ADDRESS(ROW()+(-1), COLUMN()+(0), 1)),INDIRECT(ADDRESS(ROW()+(-3), COLUMN()+(0), 1)),INDIRECT(ADDRESS(ROW()+(-6), COLUMN()+(0), 1))), 2)</f>
        <v>999.57</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