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<sst xmlns="http://schemas.openxmlformats.org/spreadsheetml/2006/main" count="52" uniqueCount="52">
  <si>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</si>
  <si>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QUF030</t>
  </si>
  <si>
    <t xml:space="preserve">m²</t>
  </si>
  <si>
    <t xml:space="preserve">Cobertura de tejas cerámicas con módulo solar fotovoltaico.</t>
  </si>
  <si>
    <r>
      <rPr>
        <sz val="8.25"/>
        <color rgb="FF000000"/>
        <rFont val="Arial"/>
        <family val="2"/>
      </rPr>
      <t xml:space="preserve">Cobertura de tejas cerámicas planas con encaje, color negro acabado mate, con módulo solar fotovoltaico de células de silicio monocristalino, color negro, 47,5x51 cm, potencia máxima (Wp) 23 W, tensión a máxima potencia (Vmp) 14,3 V, intensidad a máxima potencia (Imp) 1,79 A, tensión en circuito abierto (Voc) 15,16 V, intensidad de cortocircuito (Isc) 2,05 A, capa frontal de vidrio templado de 3,2 mm de espesor, capa posterior de polímeros, temperatura de trabajo -40°C hasta 85°C, peso total 7,5 kg, recibidas con mortero de cemento, confeccionado en obra, dosificación 1:8, directamente sobre la superficie regularizada del faldón, en cubierta inclinada, con una pendiente mayor del 25%. El precio no incluye la resolución de puntos singulares ni las piezas especiales de la cobertura.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</si>
  <si>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</si>
  <si>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</si>
  <si>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</si>
  <si>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</si>
  <si>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</si>
  <si>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</si>
  <si>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</si>
  <si>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mt08aaa010a</t>
  </si>
  <si>
    <t xml:space="preserve">m³</t>
  </si>
  <si>
    <t xml:space="preserve">Agua.</t>
  </si>
  <si>
    <t xml:space="preserve">mt01arg005a</t>
  </si>
  <si>
    <t xml:space="preserve">t</t>
  </si>
  <si>
    <t xml:space="preserve">Arena de cantera, para mortero preparado en obra.</t>
  </si>
  <si>
    <t xml:space="preserve">mt08cem000h</t>
  </si>
  <si>
    <t xml:space="preserve">kg</t>
  </si>
  <si>
    <t xml:space="preserve">Cemento gris en sacos.</t>
  </si>
  <si>
    <t xml:space="preserve">mt35teb112a</t>
  </si>
  <si>
    <t xml:space="preserve">Ud</t>
  </si>
  <si>
    <t xml:space="preserve">Teja cerámica plana con encaje, color negro acabado mate, con módulo solar fotovoltaico de células de silicio monocristalino, color negro, 47,5x51 cm, potencia máxima (Wp) 23 W, tensión a máxima potencia (Vmp) 14,3 V, intensidad a máxima potencia (Imp) 1,79 A, tensión en circuito abierto (Voc) 15,16 V, intensidad de cortocircuito (Isc) 2,05 A, capa frontal de vidrio templado de 3,2 mm de espesor, capa posterior de polímeros, temperatura de trabajo -40°C hasta 85°C, peso total 7,5 kg, con caja de conexiones grado de protección IP67, cables polarizados de 4 mm² de sección y 470 mm de longitud y conectores MC4.</t>
  </si>
  <si>
    <t xml:space="preserve">mt13tac100</t>
  </si>
  <si>
    <t xml:space="preserve">kg</t>
  </si>
  <si>
    <t xml:space="preserve">Pigmento para mortero.</t>
  </si>
  <si>
    <t xml:space="preserve">Subtotal materiales:</t>
  </si>
  <si>
    <t xml:space="preserve">Equipo y maquinaria</t>
  </si>
  <si>
    <t xml:space="preserve">mq06hor010</t>
  </si>
  <si>
    <t xml:space="preserve">h</t>
  </si>
  <si>
    <t xml:space="preserve">Concretera eléctrica con una capacidad de amasado de 160 l.</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</si>
  <si>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</si>
  <si>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</si>
  <si>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</si>
  <si>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</si>
  <si>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</si>
  <si>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</si>
  <si>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</si>
  <si>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albañilería.</t>
  </si>
  <si>
    <t xml:space="preserve">mo003</t>
  </si>
  <si>
    <t xml:space="preserve">h</t>
  </si>
  <si>
    <t xml:space="preserve">Instalador electricista.</t>
  </si>
  <si>
    <t xml:space="preserve">mo102</t>
  </si>
  <si>
    <t xml:space="preserve">h</t>
  </si>
  <si>
    <t xml:space="preserve">Principiante de electricista.</t>
  </si>
  <si>
    <t xml:space="preserve">Subtotal mano de obra:</t>
  </si>
  <si>
    <t xml:space="preserve">Herramientas</t>
  </si>
  <si>
    <t xml:space="preserve">%</t>
  </si>
  <si>
    <t xml:space="preserve">Herramientas</t>
  </si>
  <si>
    <t xml:space="preserve">Coste de mantenimiento decenal: $ 31,84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</si>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</sst>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6.12" customWidth="1"/>
    <col min="5" max="5" width="69.19" customWidth="1"/>
    <col min="6" max="6" width="16.66" customWidth="1"/>
    <col min="7" max="7" width="12.24"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0.012</v>
      </c>
      <c r="G10" s="12">
        <v>2.04</v>
      </c>
      <c r="H10" s="12">
        <f ca="1">ROUND(INDIRECT(ADDRESS(ROW()+(0), COLUMN()+(-2), 1))*INDIRECT(ADDRESS(ROW()+(0), COLUMN()+(-1), 1)), 2)</f>
        <v>0.02</v>
      </c>
    </row>
    <row r="11" spans="1:8" ht="13.50" thickBot="1" customHeight="1">
      <c r="A11" s="1" t="s">
        <v>15</v>
      </c>
      <c r="B11" s="1"/>
      <c r="C11" s="10" t="s">
        <v>16</v>
      </c>
      <c r="D11" s="10"/>
      <c r="E11" s="1" t="s">
        <v>17</v>
      </c>
      <c r="F11" s="11">
        <v>0.104</v>
      </c>
      <c r="G11" s="12">
        <v>23.95</v>
      </c>
      <c r="H11" s="12">
        <f ca="1">ROUND(INDIRECT(ADDRESS(ROW()+(0), COLUMN()+(-2), 1))*INDIRECT(ADDRESS(ROW()+(0), COLUMN()+(-1), 1)), 2)</f>
        <v>2.49</v>
      </c>
    </row>
    <row r="12" spans="1:8" ht="13.50" thickBot="1" customHeight="1">
      <c r="A12" s="1" t="s">
        <v>18</v>
      </c>
      <c r="B12" s="1"/>
      <c r="C12" s="10" t="s">
        <v>19</v>
      </c>
      <c r="D12" s="10"/>
      <c r="E12" s="1" t="s">
        <v>20</v>
      </c>
      <c r="F12" s="11">
        <v>12</v>
      </c>
      <c r="G12" s="12">
        <v>0.2</v>
      </c>
      <c r="H12" s="12">
        <f ca="1">ROUND(INDIRECT(ADDRESS(ROW()+(0), COLUMN()+(-2), 1))*INDIRECT(ADDRESS(ROW()+(0), COLUMN()+(-1), 1)), 2)</f>
        <v>2.4</v>
      </c>
    </row>
    <row r="13" spans="1:8" ht="87.00" thickBot="1" customHeight="1">
      <c r="A13" s="1" t="s">
        <v>21</v>
      </c>
      <c r="B13" s="1"/>
      <c r="C13" s="10" t="s">
        <v>22</v>
      </c>
      <c r="D13" s="10"/>
      <c r="E13" s="1" t="s">
        <v>23</v>
      </c>
      <c r="F13" s="11">
        <v>5.5</v>
      </c>
      <c r="G13" s="12">
        <v>85.37</v>
      </c>
      <c r="H13" s="12">
        <f ca="1">ROUND(INDIRECT(ADDRESS(ROW()+(0), COLUMN()+(-2), 1))*INDIRECT(ADDRESS(ROW()+(0), COLUMN()+(-1), 1)), 2)</f>
        <v>469.54</v>
      </c>
    </row>
    <row r="14" spans="1:8" ht="13.50" thickBot="1" customHeight="1">
      <c r="A14" s="1" t="s">
        <v>24</v>
      </c>
      <c r="B14" s="1"/>
      <c r="C14" s="10" t="s">
        <v>25</v>
      </c>
      <c r="D14" s="10"/>
      <c r="E14" s="1" t="s">
        <v>26</v>
      </c>
      <c r="F14" s="13">
        <v>0.054</v>
      </c>
      <c r="G14" s="14">
        <v>8.63</v>
      </c>
      <c r="H14" s="14">
        <f ca="1">ROUND(INDIRECT(ADDRESS(ROW()+(0), COLUMN()+(-2), 1))*INDIRECT(ADDRESS(ROW()+(0), COLUMN()+(-1), 1)), 2)</f>
        <v>0.47</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474.92</v>
      </c>
    </row>
    <row r="16" spans="1:8" ht="13.50" thickBot="1" customHeight="1">
      <c r="A16" s="15">
        <v>2</v>
      </c>
      <c r="B16" s="15"/>
      <c r="C16" s="15"/>
      <c r="D16" s="15"/>
      <c r="E16" s="18" t="s">
        <v>28</v>
      </c>
      <c r="F16" s="18"/>
      <c r="G16" s="15"/>
      <c r="H16" s="15"/>
    </row>
    <row r="17" spans="1:8" ht="13.50" thickBot="1" customHeight="1">
      <c r="A17" s="1" t="s">
        <v>29</v>
      </c>
      <c r="B17" s="1"/>
      <c r="C17" s="10" t="s">
        <v>30</v>
      </c>
      <c r="D17" s="10"/>
      <c r="E17" s="1" t="s">
        <v>31</v>
      </c>
      <c r="F17" s="13">
        <v>0.049</v>
      </c>
      <c r="G17" s="14">
        <v>4.1</v>
      </c>
      <c r="H17" s="14">
        <f ca="1">ROUND(INDIRECT(ADDRESS(ROW()+(0), COLUMN()+(-2), 1))*INDIRECT(ADDRESS(ROW()+(0), COLUMN()+(-1), 1)), 2)</f>
        <v>0.2</v>
      </c>
    </row>
    <row r="18" spans="1:8" ht="13.50" thickBot="1" customHeight="1">
      <c r="A18" s="15"/>
      <c r="B18" s="15"/>
      <c r="C18" s="15"/>
      <c r="D18" s="15"/>
      <c r="E18" s="15"/>
      <c r="F18" s="9" t="s">
        <v>32</v>
      </c>
      <c r="G18" s="9"/>
      <c r="H18" s="17">
        <f ca="1">ROUND(SUM(INDIRECT(ADDRESS(ROW()+(-1), COLUMN()+(0), 1))), 2)</f>
        <v>0.2</v>
      </c>
    </row>
    <row r="19" spans="1:8" ht="13.50" thickBot="1" customHeight="1">
      <c r="A19" s="15">
        <v>3</v>
      </c>
      <c r="B19" s="15"/>
      <c r="C19" s="15"/>
      <c r="D19" s="15"/>
      <c r="E19" s="18" t="s">
        <v>33</v>
      </c>
      <c r="F19" s="18"/>
      <c r="G19" s="15"/>
      <c r="H19" s="15"/>
    </row>
    <row r="20" spans="1:8" ht="13.50" thickBot="1" customHeight="1">
      <c r="A20" s="1" t="s">
        <v>34</v>
      </c>
      <c r="B20" s="1"/>
      <c r="C20" s="10" t="s">
        <v>35</v>
      </c>
      <c r="D20" s="10"/>
      <c r="E20" s="1" t="s">
        <v>36</v>
      </c>
      <c r="F20" s="11">
        <v>0.401</v>
      </c>
      <c r="G20" s="12">
        <v>18.63</v>
      </c>
      <c r="H20" s="12">
        <f ca="1">ROUND(INDIRECT(ADDRESS(ROW()+(0), COLUMN()+(-2), 1))*INDIRECT(ADDRESS(ROW()+(0), COLUMN()+(-1), 1)), 2)</f>
        <v>7.47</v>
      </c>
    </row>
    <row r="21" spans="1:8" ht="13.50" thickBot="1" customHeight="1">
      <c r="A21" s="1" t="s">
        <v>37</v>
      </c>
      <c r="B21" s="1"/>
      <c r="C21" s="10" t="s">
        <v>38</v>
      </c>
      <c r="D21" s="10"/>
      <c r="E21" s="1" t="s">
        <v>39</v>
      </c>
      <c r="F21" s="11">
        <v>0.201</v>
      </c>
      <c r="G21" s="12">
        <v>11.49</v>
      </c>
      <c r="H21" s="12">
        <f ca="1">ROUND(INDIRECT(ADDRESS(ROW()+(0), COLUMN()+(-2), 1))*INDIRECT(ADDRESS(ROW()+(0), COLUMN()+(-1), 1)), 2)</f>
        <v>2.31</v>
      </c>
    </row>
    <row r="22" spans="1:8" ht="13.50" thickBot="1" customHeight="1">
      <c r="A22" s="1" t="s">
        <v>40</v>
      </c>
      <c r="B22" s="1"/>
      <c r="C22" s="10" t="s">
        <v>41</v>
      </c>
      <c r="D22" s="10"/>
      <c r="E22" s="1" t="s">
        <v>42</v>
      </c>
      <c r="F22" s="11">
        <v>0.092</v>
      </c>
      <c r="G22" s="12">
        <v>19.14</v>
      </c>
      <c r="H22" s="12">
        <f ca="1">ROUND(INDIRECT(ADDRESS(ROW()+(0), COLUMN()+(-2), 1))*INDIRECT(ADDRESS(ROW()+(0), COLUMN()+(-1), 1)), 2)</f>
        <v>1.76</v>
      </c>
    </row>
    <row r="23" spans="1:8" ht="13.50" thickBot="1" customHeight="1">
      <c r="A23" s="1" t="s">
        <v>43</v>
      </c>
      <c r="B23" s="1"/>
      <c r="C23" s="10" t="s">
        <v>44</v>
      </c>
      <c r="D23" s="10"/>
      <c r="E23" s="1" t="s">
        <v>45</v>
      </c>
      <c r="F23" s="13">
        <v>0.092</v>
      </c>
      <c r="G23" s="14">
        <v>11.92</v>
      </c>
      <c r="H23" s="14">
        <f ca="1">ROUND(INDIRECT(ADDRESS(ROW()+(0), COLUMN()+(-2), 1))*INDIRECT(ADDRESS(ROW()+(0), COLUMN()+(-1), 1)), 2)</f>
        <v>1.1</v>
      </c>
    </row>
    <row r="24" spans="1:8" ht="13.50" thickBot="1" customHeight="1">
      <c r="A24" s="15"/>
      <c r="B24" s="15"/>
      <c r="C24" s="15"/>
      <c r="D24" s="15"/>
      <c r="E24" s="15"/>
      <c r="F24" s="9" t="s">
        <v>46</v>
      </c>
      <c r="G24" s="9"/>
      <c r="H24" s="17">
        <f ca="1">ROUND(SUM(INDIRECT(ADDRESS(ROW()+(-1), COLUMN()+(0), 1)),INDIRECT(ADDRESS(ROW()+(-2), COLUMN()+(0), 1)),INDIRECT(ADDRESS(ROW()+(-3), COLUMN()+(0), 1)),INDIRECT(ADDRESS(ROW()+(-4), COLUMN()+(0), 1))), 2)</f>
        <v>12.64</v>
      </c>
    </row>
    <row r="25" spans="1:8" ht="13.50" thickBot="1" customHeight="1">
      <c r="A25" s="15">
        <v>4</v>
      </c>
      <c r="B25" s="15"/>
      <c r="C25" s="15"/>
      <c r="D25" s="15"/>
      <c r="E25" s="18" t="s">
        <v>47</v>
      </c>
      <c r="F25" s="18"/>
      <c r="G25" s="15"/>
      <c r="H25" s="15"/>
    </row>
    <row r="26" spans="1:8" ht="13.50" thickBot="1" customHeight="1">
      <c r="A26" s="19"/>
      <c r="B26" s="19"/>
      <c r="C26" s="20" t="s">
        <v>48</v>
      </c>
      <c r="D26" s="20"/>
      <c r="E26" s="19" t="s">
        <v>49</v>
      </c>
      <c r="F26" s="13">
        <v>2</v>
      </c>
      <c r="G26" s="14">
        <f ca="1">ROUND(SUM(INDIRECT(ADDRESS(ROW()+(-2), COLUMN()+(1), 1)),INDIRECT(ADDRESS(ROW()+(-8), COLUMN()+(1), 1)),INDIRECT(ADDRESS(ROW()+(-11), COLUMN()+(1), 1))), 2)</f>
        <v>487.76</v>
      </c>
      <c r="H26" s="14">
        <f ca="1">ROUND(INDIRECT(ADDRESS(ROW()+(0), COLUMN()+(-2), 1))*INDIRECT(ADDRESS(ROW()+(0), COLUMN()+(-1), 1))/100, 2)</f>
        <v>9.76</v>
      </c>
    </row>
    <row r="27" spans="1:8" ht="13.50" thickBot="1" customHeight="1">
      <c r="A27" s="21" t="s">
        <v>50</v>
      </c>
      <c r="B27" s="21"/>
      <c r="C27" s="22"/>
      <c r="D27" s="22"/>
      <c r="E27" s="23"/>
      <c r="F27" s="24" t="s">
        <v>51</v>
      </c>
      <c r="G27" s="25"/>
      <c r="H27" s="26">
        <f ca="1">ROUND(SUM(INDIRECT(ADDRESS(ROW()+(-1), COLUMN()+(0), 1)),INDIRECT(ADDRESS(ROW()+(-3), COLUMN()+(0), 1)),INDIRECT(ADDRESS(ROW()+(-9), COLUMN()+(0), 1)),INDIRECT(ADDRESS(ROW()+(-12), COLUMN()+(0), 1))), 2)</f>
        <v>497.52</v>
      </c>
    </row>
  </sheetData>
  <mergeCells count="5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F15:G15"/>
    <mergeCell ref="A16:B16"/>
    <mergeCell ref="C16:D16"/>
    <mergeCell ref="E16:F16"/>
    <mergeCell ref="A17:B17"/>
    <mergeCell ref="C17:D17"/>
    <mergeCell ref="A18:B18"/>
    <mergeCell ref="C18:D18"/>
    <mergeCell ref="F18:G18"/>
    <mergeCell ref="A19:B19"/>
    <mergeCell ref="C19:D19"/>
    <mergeCell ref="E19:F19"/>
    <mergeCell ref="A20:B20"/>
    <mergeCell ref="C20:D20"/>
    <mergeCell ref="A21:B21"/>
    <mergeCell ref="C21:D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