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<sst xmlns="http://schemas.openxmlformats.org/spreadsheetml/2006/main" count="52" uniqueCount="52">
  <si>
    <t xml:space="preserve"/>
  </si>
  <si>
    <t xml:space="preserve">IFW070</t>
  </si>
  <si>
    <t xml:space="preserve">Ud</t>
  </si>
  <si>
    <t xml:space="preserve">Caja de registro.</t>
  </si>
  <si>
    <r>
      <rPr>
        <sz val="8.25"/>
        <color rgb="FF000000"/>
        <rFont val="Arial"/>
        <family val="2"/>
      </rPr>
      <t xml:space="preserve">Caja de registro de obra de mampostería, de dimensiones interiores 38x38x50 cm, con marco y tapa de fundición, para alojamiento de la válvula. El precio no incluye la válvula, la excavación ni el relleno del trasdós.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</si>
  <si>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</si>
  <si>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</si>
  <si>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</si>
  <si>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</si>
  <si>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</si>
  <si>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</si>
  <si>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</si>
  <si>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mt10hmf100fzb</t>
  </si>
  <si>
    <t xml:space="preserve">m³</t>
  </si>
  <si>
    <t xml:space="preserve">Concreto simple f'c=315 kg/cm² (4500 psi), clase de exposición F0 S2 P1 C0, tamaño máximo del agregado 25 mm (1" ASTM Nº 57), consistencia blanda, premezclado, según ACI 318.</t>
  </si>
  <si>
    <t xml:space="preserve">mt04lpv010a</t>
  </si>
  <si>
    <t xml:space="preserve">Ud</t>
  </si>
  <si>
    <t xml:space="preserve">Ladrillo cerámico perforado (panal), para revestir, 24x11,5x9 cm, densidad 780 kg/m³.</t>
  </si>
  <si>
    <t xml:space="preserve">mt08aaa010a</t>
  </si>
  <si>
    <t xml:space="preserve">m³</t>
  </si>
  <si>
    <t xml:space="preserve">Agua.</t>
  </si>
  <si>
    <t xml:space="preserve">mt01arg005a</t>
  </si>
  <si>
    <t xml:space="preserve">t</t>
  </si>
  <si>
    <t xml:space="preserve">Arena de cantera, para mortero preparado en obra.</t>
  </si>
  <si>
    <t xml:space="preserve">mt08cem000h</t>
  </si>
  <si>
    <t xml:space="preserve">kg</t>
  </si>
  <si>
    <t xml:space="preserve">Cemento gris en sacos.</t>
  </si>
  <si>
    <t xml:space="preserve">mt08adt010</t>
  </si>
  <si>
    <t xml:space="preserve">kg</t>
  </si>
  <si>
    <t xml:space="preserve">Aditivo hidrófugo para impermeabilización de morteros u concretos.</t>
  </si>
  <si>
    <t xml:space="preserve">mt11tfa010a</t>
  </si>
  <si>
    <t xml:space="preserve">Ud</t>
  </si>
  <si>
    <t xml:space="preserve">Marco y tapa de fundición, 40x40 cm, para caja de registro registrable, carga de rotura 125 kN.</t>
  </si>
  <si>
    <t xml:space="preserve">Subtotal materiales:</t>
  </si>
  <si>
    <t xml:space="preserve">Equipo y maquinaria</t>
  </si>
  <si>
    <t xml:space="preserve">mq06hor010</t>
  </si>
  <si>
    <t xml:space="preserve">h</t>
  </si>
  <si>
    <t xml:space="preserve">Concretera.</t>
  </si>
  <si>
    <t xml:space="preserve">Subtotal equipo y maquinaria:</t>
  </si>
  <si>
    <t xml:space="preserve">Mano de obra</t>
  </si>
  <si>
    <t xml:space="preserve">mo020</t>
  </si>
  <si>
    <t xml:space="preserve">h</t>
  </si>
  <si>
    <t xml:space="preserve">Albañil.</t>
  </si>
  <si>
    <t xml:space="preserve">mo113</t>
  </si>
  <si>
    <t xml:space="preserve">h</t>
  </si>
  <si>
    <t xml:space="preserve">Peón de albañilería.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</si>
  <si>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</si>
  <si>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</si>
  <si>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</si>
  <si>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</si>
  <si>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$ 4,40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</si>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</sst>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6.12" customWidth="1"/>
    <col min="3" max="3" width="7.99" customWidth="1"/>
    <col min="4" max="4" width="68.85" customWidth="1"/>
    <col min="5" max="5" width="16.15" customWidth="1"/>
    <col min="6" max="6" width="12.75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34.50" thickBot="1" customHeight="1">
      <c r="A10" s="1" t="s">
        <v>12</v>
      </c>
      <c r="B10" s="1"/>
      <c r="C10" s="10" t="s">
        <v>13</v>
      </c>
      <c r="D10" s="1" t="s">
        <v>14</v>
      </c>
      <c r="E10" s="11">
        <v>0.111</v>
      </c>
      <c r="F10" s="12">
        <v>133.51</v>
      </c>
      <c r="G10" s="12">
        <f ca="1">ROUND(INDIRECT(ADDRESS(ROW()+(0), COLUMN()+(-2), 1))*INDIRECT(ADDRESS(ROW()+(0), COLUMN()+(-1), 1)), 2)</f>
        <v>14.82</v>
      </c>
    </row>
    <row r="11" spans="1:7" ht="24.00" thickBot="1" customHeight="1">
      <c r="A11" s="1" t="s">
        <v>15</v>
      </c>
      <c r="B11" s="1"/>
      <c r="C11" s="10" t="s">
        <v>16</v>
      </c>
      <c r="D11" s="1" t="s">
        <v>17</v>
      </c>
      <c r="E11" s="11">
        <v>36</v>
      </c>
      <c r="F11" s="12">
        <v>0.24</v>
      </c>
      <c r="G11" s="12">
        <f ca="1">ROUND(INDIRECT(ADDRESS(ROW()+(0), COLUMN()+(-2), 1))*INDIRECT(ADDRESS(ROW()+(0), COLUMN()+(-1), 1)), 2)</f>
        <v>8.64</v>
      </c>
    </row>
    <row r="12" spans="1:7" ht="13.50" thickBot="1" customHeight="1">
      <c r="A12" s="1" t="s">
        <v>18</v>
      </c>
      <c r="B12" s="1"/>
      <c r="C12" s="10" t="s">
        <v>19</v>
      </c>
      <c r="D12" s="1" t="s">
        <v>20</v>
      </c>
      <c r="E12" s="11">
        <v>0.012</v>
      </c>
      <c r="F12" s="12">
        <v>1.97</v>
      </c>
      <c r="G12" s="12">
        <f ca="1">ROUND(INDIRECT(ADDRESS(ROW()+(0), COLUMN()+(-2), 1))*INDIRECT(ADDRESS(ROW()+(0), COLUMN()+(-1), 1)), 2)</f>
        <v>0.02</v>
      </c>
    </row>
    <row r="13" spans="1:7" ht="13.50" thickBot="1" customHeight="1">
      <c r="A13" s="1" t="s">
        <v>21</v>
      </c>
      <c r="B13" s="1"/>
      <c r="C13" s="10" t="s">
        <v>22</v>
      </c>
      <c r="D13" s="1" t="s">
        <v>23</v>
      </c>
      <c r="E13" s="11">
        <v>0.04</v>
      </c>
      <c r="F13" s="12">
        <v>23.01</v>
      </c>
      <c r="G13" s="12">
        <f ca="1">ROUND(INDIRECT(ADDRESS(ROW()+(0), COLUMN()+(-2), 1))*INDIRECT(ADDRESS(ROW()+(0), COLUMN()+(-1), 1)), 2)</f>
        <v>0.92</v>
      </c>
    </row>
    <row r="14" spans="1:7" ht="13.50" thickBot="1" customHeight="1">
      <c r="A14" s="1" t="s">
        <v>24</v>
      </c>
      <c r="B14" s="1"/>
      <c r="C14" s="10" t="s">
        <v>25</v>
      </c>
      <c r="D14" s="1" t="s">
        <v>26</v>
      </c>
      <c r="E14" s="11">
        <v>9.102</v>
      </c>
      <c r="F14" s="12">
        <v>0.19</v>
      </c>
      <c r="G14" s="12">
        <f ca="1">ROUND(INDIRECT(ADDRESS(ROW()+(0), COLUMN()+(-2), 1))*INDIRECT(ADDRESS(ROW()+(0), COLUMN()+(-1), 1)), 2)</f>
        <v>1.73</v>
      </c>
    </row>
    <row r="15" spans="1:7" ht="13.50" thickBot="1" customHeight="1">
      <c r="A15" s="1" t="s">
        <v>27</v>
      </c>
      <c r="B15" s="1"/>
      <c r="C15" s="10" t="s">
        <v>28</v>
      </c>
      <c r="D15" s="1" t="s">
        <v>29</v>
      </c>
      <c r="E15" s="11">
        <v>0.122</v>
      </c>
      <c r="F15" s="12">
        <v>1.58</v>
      </c>
      <c r="G15" s="12">
        <f ca="1">ROUND(INDIRECT(ADDRESS(ROW()+(0), COLUMN()+(-2), 1))*INDIRECT(ADDRESS(ROW()+(0), COLUMN()+(-1), 1)), 2)</f>
        <v>0.19</v>
      </c>
    </row>
    <row r="16" spans="1:7" ht="24.00" thickBot="1" customHeight="1">
      <c r="A16" s="1" t="s">
        <v>30</v>
      </c>
      <c r="B16" s="1"/>
      <c r="C16" s="10" t="s">
        <v>31</v>
      </c>
      <c r="D16" s="1" t="s">
        <v>32</v>
      </c>
      <c r="E16" s="13">
        <v>1</v>
      </c>
      <c r="F16" s="14">
        <v>29.66</v>
      </c>
      <c r="G16" s="14">
        <f ca="1">ROUND(INDIRECT(ADDRESS(ROW()+(0), COLUMN()+(-2), 1))*INDIRECT(ADDRESS(ROW()+(0), COLUMN()+(-1), 1)), 2)</f>
        <v>29.66</v>
      </c>
    </row>
    <row r="17" spans="1:7" ht="13.50" thickBot="1" customHeight="1">
      <c r="A17" s="15"/>
      <c r="B17" s="15"/>
      <c r="C17" s="15"/>
      <c r="D17" s="15"/>
      <c r="E17" s="9" t="s">
        <v>33</v>
      </c>
      <c r="F17" s="9"/>
      <c r="G17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55.98</v>
      </c>
    </row>
    <row r="18" spans="1:7" ht="13.50" thickBot="1" customHeight="1">
      <c r="A18" s="15">
        <v>2</v>
      </c>
      <c r="B18" s="15"/>
      <c r="C18" s="15"/>
      <c r="D18" s="18" t="s">
        <v>34</v>
      </c>
      <c r="E18" s="18"/>
      <c r="F18" s="15"/>
      <c r="G18" s="15"/>
    </row>
    <row r="19" spans="1:7" ht="13.50" thickBot="1" customHeight="1">
      <c r="A19" s="1" t="s">
        <v>35</v>
      </c>
      <c r="B19" s="1"/>
      <c r="C19" s="10" t="s">
        <v>36</v>
      </c>
      <c r="D19" s="1" t="s">
        <v>37</v>
      </c>
      <c r="E19" s="13">
        <v>0.021</v>
      </c>
      <c r="F19" s="14">
        <v>1.88</v>
      </c>
      <c r="G19" s="14">
        <f ca="1">ROUND(INDIRECT(ADDRESS(ROW()+(0), COLUMN()+(-2), 1))*INDIRECT(ADDRESS(ROW()+(0), COLUMN()+(-1), 1)), 2)</f>
        <v>0.04</v>
      </c>
    </row>
    <row r="20" spans="1:7" ht="13.50" thickBot="1" customHeight="1">
      <c r="A20" s="15"/>
      <c r="B20" s="15"/>
      <c r="C20" s="15"/>
      <c r="D20" s="15"/>
      <c r="E20" s="9" t="s">
        <v>38</v>
      </c>
      <c r="F20" s="9"/>
      <c r="G20" s="17">
        <f ca="1">ROUND(SUM(INDIRECT(ADDRESS(ROW()+(-1), COLUMN()+(0), 1))), 2)</f>
        <v>0.04</v>
      </c>
    </row>
    <row r="21" spans="1:7" ht="13.50" thickBot="1" customHeight="1">
      <c r="A21" s="15">
        <v>3</v>
      </c>
      <c r="B21" s="15"/>
      <c r="C21" s="15"/>
      <c r="D21" s="18" t="s">
        <v>39</v>
      </c>
      <c r="E21" s="18"/>
      <c r="F21" s="15"/>
      <c r="G21" s="15"/>
    </row>
    <row r="22" spans="1:7" ht="13.50" thickBot="1" customHeight="1">
      <c r="A22" s="1" t="s">
        <v>40</v>
      </c>
      <c r="B22" s="1"/>
      <c r="C22" s="10" t="s">
        <v>41</v>
      </c>
      <c r="D22" s="1" t="s">
        <v>42</v>
      </c>
      <c r="E22" s="11">
        <v>1.533</v>
      </c>
      <c r="F22" s="12">
        <v>12.93</v>
      </c>
      <c r="G22" s="12">
        <f ca="1">ROUND(INDIRECT(ADDRESS(ROW()+(0), COLUMN()+(-2), 1))*INDIRECT(ADDRESS(ROW()+(0), COLUMN()+(-1), 1)), 2)</f>
        <v>19.82</v>
      </c>
    </row>
    <row r="23" spans="1:7" ht="13.50" thickBot="1" customHeight="1">
      <c r="A23" s="1" t="s">
        <v>43</v>
      </c>
      <c r="B23" s="1"/>
      <c r="C23" s="10" t="s">
        <v>44</v>
      </c>
      <c r="D23" s="1" t="s">
        <v>45</v>
      </c>
      <c r="E23" s="13">
        <v>1.319</v>
      </c>
      <c r="F23" s="14">
        <v>7.91</v>
      </c>
      <c r="G23" s="14">
        <f ca="1">ROUND(INDIRECT(ADDRESS(ROW()+(0), COLUMN()+(-2), 1))*INDIRECT(ADDRESS(ROW()+(0), COLUMN()+(-1), 1)), 2)</f>
        <v>10.43</v>
      </c>
    </row>
    <row r="24" spans="1:7" ht="13.50" thickBot="1" customHeight="1">
      <c r="A24" s="15"/>
      <c r="B24" s="15"/>
      <c r="C24" s="15"/>
      <c r="D24" s="15"/>
      <c r="E24" s="9" t="s">
        <v>46</v>
      </c>
      <c r="F24" s="9"/>
      <c r="G24" s="17">
        <f ca="1">ROUND(SUM(INDIRECT(ADDRESS(ROW()+(-1), COLUMN()+(0), 1)),INDIRECT(ADDRESS(ROW()+(-2), COLUMN()+(0), 1))), 2)</f>
        <v>30.25</v>
      </c>
    </row>
    <row r="25" spans="1:7" ht="13.50" thickBot="1" customHeight="1">
      <c r="A25" s="15">
        <v>4</v>
      </c>
      <c r="B25" s="15"/>
      <c r="C25" s="15"/>
      <c r="D25" s="18" t="s">
        <v>47</v>
      </c>
      <c r="E25" s="18"/>
      <c r="F25" s="15"/>
      <c r="G25" s="15"/>
    </row>
    <row r="26" spans="1:7" ht="13.50" thickBot="1" customHeight="1">
      <c r="A26" s="19"/>
      <c r="B26" s="19"/>
      <c r="C26" s="20" t="s">
        <v>48</v>
      </c>
      <c r="D26" s="19" t="s">
        <v>49</v>
      </c>
      <c r="E26" s="13">
        <v>2</v>
      </c>
      <c r="F26" s="14">
        <f ca="1">ROUND(SUM(INDIRECT(ADDRESS(ROW()+(-2), COLUMN()+(1), 1)),INDIRECT(ADDRESS(ROW()+(-6), COLUMN()+(1), 1)),INDIRECT(ADDRESS(ROW()+(-9), COLUMN()+(1), 1))), 2)</f>
        <v>86.27</v>
      </c>
      <c r="G26" s="14">
        <f ca="1">ROUND(INDIRECT(ADDRESS(ROW()+(0), COLUMN()+(-2), 1))*INDIRECT(ADDRESS(ROW()+(0), COLUMN()+(-1), 1))/100, 2)</f>
        <v>1.73</v>
      </c>
    </row>
    <row r="27" spans="1:7" ht="13.50" thickBot="1" customHeight="1">
      <c r="A27" s="21" t="s">
        <v>50</v>
      </c>
      <c r="B27" s="21"/>
      <c r="C27" s="22"/>
      <c r="D27" s="23"/>
      <c r="E27" s="24" t="s">
        <v>51</v>
      </c>
      <c r="F27" s="25"/>
      <c r="G27" s="26">
        <f ca="1">ROUND(SUM(INDIRECT(ADDRESS(ROW()+(-1), COLUMN()+(0), 1)),INDIRECT(ADDRESS(ROW()+(-3), COLUMN()+(0), 1)),INDIRECT(ADDRESS(ROW()+(-7), COLUMN()+(0), 1)),INDIRECT(ADDRESS(ROW()+(-10), COLUMN()+(0), 1))), 2)</f>
        <v>88</v>
      </c>
    </row>
  </sheetData>
  <mergeCells count="31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A15:B15"/>
    <mergeCell ref="A16:B16"/>
    <mergeCell ref="A17:B17"/>
    <mergeCell ref="E17:F17"/>
    <mergeCell ref="A18:B18"/>
    <mergeCell ref="D18:E18"/>
    <mergeCell ref="A19:B19"/>
    <mergeCell ref="A20:B20"/>
    <mergeCell ref="E20:F20"/>
    <mergeCell ref="A21:B21"/>
    <mergeCell ref="D21:E21"/>
    <mergeCell ref="A22:B22"/>
    <mergeCell ref="A23:B23"/>
    <mergeCell ref="A24:B24"/>
    <mergeCell ref="E24:F24"/>
    <mergeCell ref="A25:B25"/>
    <mergeCell ref="D25:E25"/>
    <mergeCell ref="A26:B26"/>
    <mergeCell ref="A27:D27"/>
    <mergeCell ref="E27:F27"/>
  </mergeCells>
  <pageMargins left="0.147638" right="0.147638" top="0.206693" bottom="0.206693" header="0.0" footer="0.0"/>
  <pageSetup paperSize="9" orientation="portrait"/>
  <rowBreaks count="0" manualBreakCount="0">
    </rowBreaks>
</worksheet>
</file>