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<sst xmlns="http://schemas.openxmlformats.org/spreadsheetml/2006/main" count="46" uniqueCount="46">
  <si>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</si>
  <si>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UAP014</t>
  </si>
  <si>
    <t xml:space="preserve">Ud</t>
  </si>
  <si>
    <t xml:space="preserve">Pozo para toma de muestras, prefabricado, de polietileno.</t>
  </si>
  <si>
    <r>
      <rPr>
        <sz val="8.25"/>
        <color rgb="FF000000"/>
        <rFont val="Arial"/>
        <family val="2"/>
      </rPr>
      <t xml:space="preserve">Pozo para toma de muestras, monobloque, de polietileno de alta densidad, de 800 mm de diámetro nominal y 1,5 m de altura nominal, sobre losa sobre relleno de 30 cm de espesor de concreto armado f'c=280 kg/cm² (4000 psi), clase de exposición F0 S1 P1 C1, tamaño máximo del agregado 25 mm (1" ASTM Nº 57), consistencia blanda, encastre del cuerpo del colector 10 cm en dicha losa sobre relleno, ligeramente armada con malla electrosoldada tipo 6x6 2/2 de acero Grado 70 y losa alrededor de la boca del cono de 150x150 cm y 20 cm de espesor de concreto simple f'c=315 kg/cm² (4500 psi), clase de exposición F0 S2 P1 C0, tamaño máximo del agregado 25 mm (1" ASTM Nº 57), consistencia blanda, con cierre de tapa circular y marco de fundición carga de rotura 125 kN, instalado en aceras, zonas peatonales o estacionamientos colectivos comunitarios.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</si>
  <si>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</si>
  <si>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</si>
  <si>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</si>
  <si>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</si>
  <si>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</si>
  <si>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</si>
  <si>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</si>
  <si>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mt10haf100knc</t>
  </si>
  <si>
    <t xml:space="preserve">m³</t>
  </si>
  <si>
    <t xml:space="preserve">Concreto f'c=280 kg/cm² (4000 psi), clase de exposición F0 S1 P1 C1, tamaño máximo del agregado 25 mm (1" ASTM Nº 57), consistencia blanda, premezclado, según ACI 318.</t>
  </si>
  <si>
    <t xml:space="preserve">mt07ame120ii</t>
  </si>
  <si>
    <t xml:space="preserve">m²</t>
  </si>
  <si>
    <t xml:space="preserve">Malla electrosoldada tipo 6x6 2/2 de acero Grado 70, con varillas lisas espaciadas 15,24x15,24 cm de 6,65 mm de diámetro, según ASTM A 185 y ASTM A 497.</t>
  </si>
  <si>
    <t xml:space="preserve">mt11ras150a</t>
  </si>
  <si>
    <t xml:space="preserve">Ud</t>
  </si>
  <si>
    <t xml:space="preserve">Pozo para toma de muestras, monobloque, de polietileno de alta densidad, de 800 mm de diámetro nominal y 1,5 m de altura nominal, con cono reductor de 600 mm de diámetro nominal en la boca, con los pates instalados, base con superficie acanalada, tubo pasante con corte para toma de muestras, de 400 mm de diámetro y manguito de unión con junta elástica en la entrada.</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</si>
  <si>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</si>
  <si>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</si>
  <si>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</si>
  <si>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mt46tpr010a</t>
  </si>
  <si>
    <t xml:space="preserve">Ud</t>
  </si>
  <si>
    <t xml:space="preserve">Tapa circular y marco de fundición dúctil de 660 mm de diámetro exterior y 40 mm de altura, paso libre de 550 mm, para pozo, carga de rotura 125 kN. Tapa revestida con pintura bituminosa y marco sin cierre ni junta.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</si>
  <si>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</si>
  <si>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</si>
  <si>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</si>
  <si>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</si>
  <si>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</si>
  <si>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</si>
  <si>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</si>
  <si>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</si>
  <si>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</si>
  <si>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</si>
  <si>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</si>
  <si>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</si>
  <si>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</si>
  <si>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</si>
  <si>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</si>
  <si>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</si>
  <si>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</si>
  <si>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$ 66,09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</si>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</sst>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66.30" customWidth="1"/>
    <col min="5" max="5" width="15.30" customWidth="1"/>
    <col min="6" max="6" width="13.6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0.398</v>
      </c>
      <c r="F10" s="12">
        <v>131.64</v>
      </c>
      <c r="G10" s="12">
        <f ca="1">ROUND(INDIRECT(ADDRESS(ROW()+(0), COLUMN()+(-2), 1))*INDIRECT(ADDRESS(ROW()+(0), COLUMN()+(-1), 1)), 2)</f>
        <v>52.39</v>
      </c>
    </row>
    <row r="11" spans="1:7" ht="34.50" thickBot="1" customHeight="1">
      <c r="A11" s="1" t="s">
        <v>15</v>
      </c>
      <c r="B11" s="1"/>
      <c r="C11" s="10" t="s">
        <v>16</v>
      </c>
      <c r="D11" s="1" t="s">
        <v>17</v>
      </c>
      <c r="E11" s="11">
        <v>1.327</v>
      </c>
      <c r="F11" s="12">
        <v>4.31</v>
      </c>
      <c r="G11" s="12">
        <f ca="1">ROUND(INDIRECT(ADDRESS(ROW()+(0), COLUMN()+(-2), 1))*INDIRECT(ADDRESS(ROW()+(0), COLUMN()+(-1), 1)), 2)</f>
        <v>5.72</v>
      </c>
    </row>
    <row r="12" spans="1:7" ht="55.50" thickBot="1" customHeight="1">
      <c r="A12" s="1" t="s">
        <v>18</v>
      </c>
      <c r="B12" s="1"/>
      <c r="C12" s="10" t="s">
        <v>19</v>
      </c>
      <c r="D12" s="1" t="s">
        <v>20</v>
      </c>
      <c r="E12" s="11">
        <v>1</v>
      </c>
      <c r="F12" s="12">
        <v>1051.74</v>
      </c>
      <c r="G12" s="12">
        <f ca="1">ROUND(INDIRECT(ADDRESS(ROW()+(0), COLUMN()+(-2), 1))*INDIRECT(ADDRESS(ROW()+(0), COLUMN()+(-1), 1)), 2)</f>
        <v>1051.74</v>
      </c>
    </row>
    <row r="13" spans="1:7" ht="34.50" thickBot="1" customHeight="1">
      <c r="A13" s="1" t="s">
        <v>21</v>
      </c>
      <c r="B13" s="1"/>
      <c r="C13" s="10" t="s">
        <v>22</v>
      </c>
      <c r="D13" s="1" t="s">
        <v>23</v>
      </c>
      <c r="E13" s="11">
        <v>0.349</v>
      </c>
      <c r="F13" s="12">
        <v>136.83</v>
      </c>
      <c r="G13" s="12">
        <f ca="1">ROUND(INDIRECT(ADDRESS(ROW()+(0), COLUMN()+(-2), 1))*INDIRECT(ADDRESS(ROW()+(0), COLUMN()+(-1), 1)), 2)</f>
        <v>47.75</v>
      </c>
    </row>
    <row r="14" spans="1:7" ht="34.50" thickBot="1" customHeight="1">
      <c r="A14" s="1" t="s">
        <v>24</v>
      </c>
      <c r="B14" s="1"/>
      <c r="C14" s="10" t="s">
        <v>25</v>
      </c>
      <c r="D14" s="1" t="s">
        <v>26</v>
      </c>
      <c r="E14" s="13">
        <v>1</v>
      </c>
      <c r="F14" s="14">
        <v>81.97</v>
      </c>
      <c r="G14" s="14">
        <f ca="1">ROUND(INDIRECT(ADDRESS(ROW()+(0), COLUMN()+(-2), 1))*INDIRECT(ADDRESS(ROW()+(0), COLUMN()+(-1), 1)), 2)</f>
        <v>81.97</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1239.57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0.223</v>
      </c>
      <c r="F17" s="14">
        <v>65.77</v>
      </c>
      <c r="G17" s="14">
        <f ca="1">ROUND(INDIRECT(ADDRESS(ROW()+(0), COLUMN()+(-2), 1))*INDIRECT(ADDRESS(ROW()+(0), COLUMN()+(-1), 1)), 2)</f>
        <v>14.67</v>
      </c>
    </row>
    <row r="18" spans="1:7" ht="13.50" thickBot="1" customHeight="1">
      <c r="A18" s="15"/>
      <c r="B18" s="15"/>
      <c r="C18" s="15"/>
      <c r="D18" s="15"/>
      <c r="E18" s="9" t="s">
        <v>32</v>
      </c>
      <c r="F18" s="9"/>
      <c r="G18" s="17">
        <f ca="1">ROUND(SUM(INDIRECT(ADDRESS(ROW()+(-1), COLUMN()+(0), 1))), 2)</f>
        <v>14.67</v>
      </c>
    </row>
    <row r="19" spans="1:7" ht="13.50" thickBot="1" customHeight="1">
      <c r="A19" s="15">
        <v>3</v>
      </c>
      <c r="B19" s="15"/>
      <c r="C19" s="15"/>
      <c r="D19" s="18" t="s">
        <v>33</v>
      </c>
      <c r="E19" s="18"/>
      <c r="F19" s="15"/>
      <c r="G19" s="15"/>
    </row>
    <row r="20" spans="1:7" ht="13.50" thickBot="1" customHeight="1">
      <c r="A20" s="1" t="s">
        <v>34</v>
      </c>
      <c r="B20" s="1"/>
      <c r="C20" s="10" t="s">
        <v>35</v>
      </c>
      <c r="D20" s="1" t="s">
        <v>36</v>
      </c>
      <c r="E20" s="11">
        <v>1.768</v>
      </c>
      <c r="F20" s="12">
        <v>17.84</v>
      </c>
      <c r="G20" s="12">
        <f ca="1">ROUND(INDIRECT(ADDRESS(ROW()+(0), COLUMN()+(-2), 1))*INDIRECT(ADDRESS(ROW()+(0), COLUMN()+(-1), 1)), 2)</f>
        <v>31.54</v>
      </c>
    </row>
    <row r="21" spans="1:7" ht="13.50" thickBot="1" customHeight="1">
      <c r="A21" s="1" t="s">
        <v>37</v>
      </c>
      <c r="B21" s="1"/>
      <c r="C21" s="10" t="s">
        <v>38</v>
      </c>
      <c r="D21" s="1" t="s">
        <v>39</v>
      </c>
      <c r="E21" s="13">
        <v>0.884</v>
      </c>
      <c r="F21" s="14">
        <v>11.44</v>
      </c>
      <c r="G21" s="14">
        <f ca="1">ROUND(INDIRECT(ADDRESS(ROW()+(0), COLUMN()+(-2), 1))*INDIRECT(ADDRESS(ROW()+(0), COLUMN()+(-1), 1)), 2)</f>
        <v>10.11</v>
      </c>
    </row>
    <row r="22" spans="1:7" ht="13.50" thickBot="1" customHeight="1">
      <c r="A22" s="15"/>
      <c r="B22" s="15"/>
      <c r="C22" s="15"/>
      <c r="D22" s="15"/>
      <c r="E22" s="9" t="s">
        <v>40</v>
      </c>
      <c r="F22" s="9"/>
      <c r="G22" s="17">
        <f ca="1">ROUND(SUM(INDIRECT(ADDRESS(ROW()+(-1), COLUMN()+(0), 1)),INDIRECT(ADDRESS(ROW()+(-2), COLUMN()+(0), 1))), 2)</f>
        <v>41.65</v>
      </c>
    </row>
    <row r="23" spans="1:7" ht="13.50" thickBot="1" customHeight="1">
      <c r="A23" s="15">
        <v>4</v>
      </c>
      <c r="B23" s="15"/>
      <c r="C23" s="15"/>
      <c r="D23" s="18" t="s">
        <v>41</v>
      </c>
      <c r="E23" s="18"/>
      <c r="F23" s="15"/>
      <c r="G23" s="15"/>
    </row>
    <row r="24" spans="1:7" ht="13.50" thickBot="1" customHeight="1">
      <c r="A24" s="19"/>
      <c r="B24" s="19"/>
      <c r="C24" s="20" t="s">
        <v>42</v>
      </c>
      <c r="D24" s="19" t="s">
        <v>43</v>
      </c>
      <c r="E24" s="13">
        <v>2</v>
      </c>
      <c r="F24" s="14">
        <f ca="1">ROUND(SUM(INDIRECT(ADDRESS(ROW()+(-2), COLUMN()+(1), 1)),INDIRECT(ADDRESS(ROW()+(-6), COLUMN()+(1), 1)),INDIRECT(ADDRESS(ROW()+(-9), COLUMN()+(1), 1))), 2)</f>
        <v>1295.89</v>
      </c>
      <c r="G24" s="14">
        <f ca="1">ROUND(INDIRECT(ADDRESS(ROW()+(0), COLUMN()+(-2), 1))*INDIRECT(ADDRESS(ROW()+(0), COLUMN()+(-1), 1))/100, 2)</f>
        <v>25.92</v>
      </c>
    </row>
    <row r="25" spans="1:7" ht="13.50" thickBot="1" customHeight="1">
      <c r="A25" s="21" t="s">
        <v>44</v>
      </c>
      <c r="B25" s="21"/>
      <c r="C25" s="22"/>
      <c r="D25" s="23"/>
      <c r="E25" s="24" t="s">
        <v>45</v>
      </c>
      <c r="F25" s="25"/>
      <c r="G25" s="26">
        <f ca="1">ROUND(SUM(INDIRECT(ADDRESS(ROW()+(-1), COLUMN()+(0), 1)),INDIRECT(ADDRESS(ROW()+(-3), COLUMN()+(0), 1)),INDIRECT(ADDRESS(ROW()+(-7), COLUMN()+(0), 1)),INDIRECT(ADDRESS(ROW()+(-10), COLUMN()+(0), 1))), 2)</f>
        <v>1321.81</v>
      </c>
    </row>
  </sheetData>
  <mergeCells count="29">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B21"/>
    <mergeCell ref="A22:B22"/>
    <mergeCell ref="E22:F22"/>
    <mergeCell ref="A23:B23"/>
    <mergeCell ref="D23:E23"/>
    <mergeCell ref="A24:B24"/>
    <mergeCell ref="A25:D25"/>
    <mergeCell ref="E25:F25"/>
  </mergeCells>
  <pageMargins left="0.147638" right="0.147638" top="0.206693" bottom="0.206693" header="0.0" footer="0.0"/>
  <pageSetup paperSize="9" orientation="portrait"/>
  <rowBreaks count="0" manualBreakCount="0">
    </rowBreaks>
</worksheet>
</file>