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<sst xmlns="http://schemas.openxmlformats.org/spreadsheetml/2006/main" count="46" uniqueCount="46">
  <si>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</si>
  <si>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UAP013</t>
  </si>
  <si>
    <t xml:space="preserve">Ud</t>
  </si>
  <si>
    <t xml:space="preserve">Buzón de inspección prefabricado de polietileno.</t>
  </si>
  <si>
    <r>
      <rPr>
        <sz val="8.25"/>
        <color rgb="FF000000"/>
        <rFont val="Arial"/>
        <family val="2"/>
      </rPr>
      <t xml:space="preserve">Pozo de registro, monobloque, de polietileno de alta densidad, de 1000 mm de diámetro nominal y 3,5 m de altura nominal, sobre losa sobre relleno de 30 cm de espesor de concreto armado f'c=280 kg/cm² (4000 psi), clase de exposición F0 S1 P1 C1, tamaño máximo del agregado 25 mm (1" ASTM Nº 57), consistencia blanda, encastre del cuerpo del colector 10 cm en dicha losa sobre relleno, ligeramente armada con malla electrosoldada tipo 6x6 2/2 de acero Grado 70 y losa alrededor de la boca del cono de 150x150 cm y 20 cm de espesor de concreto simple f'c=315 kg/cm² (4500 psi), clase de exposición F0 S2 P1 C0, tamaño máximo del agregado 25 mm (1" ASTM Nº 57), consistencia blanda, con cierre de tapa circular y marco de fundición carga de rotura 125 kN, instalado en aceras, zonas peatonales o estacionamientos colectivos comunitarios. El precio incluye los equipos y la maquinaria necesarios para el desplazamiento y la disposición en obra de los elementos, pero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</si>
  <si>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</si>
  <si>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</si>
  <si>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</si>
  <si>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</si>
  <si>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</si>
  <si>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</si>
  <si>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</si>
  <si>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mt10haf100knc</t>
  </si>
  <si>
    <t xml:space="preserve">m³</t>
  </si>
  <si>
    <t xml:space="preserve">Concreto f'c=280 kg/cm² (4000 psi), clase de exposición F0 S1 P1 C1, tamaño máximo del agregado 25 mm (1" ASTM Nº 57), consistencia blanda, premezclado, según ACI 318.</t>
  </si>
  <si>
    <t xml:space="preserve">mt07ame120ii</t>
  </si>
  <si>
    <t xml:space="preserve">m²</t>
  </si>
  <si>
    <t xml:space="preserve">Malla electrosoldada tipo 6x6 2/2 de acero Grado 70, con varillas lisas espaciadas 15,24x15,24 cm de 6,65 mm de diámetro, según ASTM A 185 y ASTM A 497.</t>
  </si>
  <si>
    <t xml:space="preserve">mt11ras110hf</t>
  </si>
  <si>
    <t xml:space="preserve">Ud</t>
  </si>
  <si>
    <t xml:space="preserve">Pozo de registro, monobloque, de polietileno de alta densidad, de 1000 mm de diámetro nominal y 3,5 m de altura nominal, con cono reductor de 600 mm de diámetro nominal en la boca, con los pates instalados, base con superficie lisa, dos entradas con manguito de unión con junta elástica, una de 400 mm de diámetro y una de 160 mm de diámetro y una salida de 400 mm de diámetro.</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</si>
  <si>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</si>
  <si>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</si>
  <si>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</si>
  <si>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mt46tpr010a</t>
  </si>
  <si>
    <t xml:space="preserve">Ud</t>
  </si>
  <si>
    <t xml:space="preserve">Tapa circular y marco de fundición dúctil de 660 mm de diámetro exterior y 40 mm de altura, paso libre de 550 mm, para pozo, carga de rotura 125 kN. Tapa revestida con pintura bituminosa y marco sin cierre ni junta.</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</si>
  <si>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</si>
  <si>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</si>
  <si>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</si>
  <si>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</si>
  <si>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</si>
  <si>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</si>
  <si>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</si>
  <si>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mo041</t>
  </si>
  <si>
    <t xml:space="preserve">h</t>
  </si>
  <si>
    <t xml:space="preserve">Albañil de obra civil.</t>
  </si>
  <si>
    <t xml:space="preserve">mo087</t>
  </si>
  <si>
    <t xml:space="preserve">h</t>
  </si>
  <si>
    <t xml:space="preserve">Principiante de albañilería de obra civil.</t>
  </si>
  <si>
    <t xml:space="preserve">Subtotal mano de obra:</t>
  </si>
  <si>
    <t xml:space="preserve">Herramientas</t>
  </si>
  <si>
    <t xml:space="preserve">%</t>
  </si>
  <si>
    <t xml:space="preserve">Herramientas</t>
  </si>
  <si>
    <t xml:space="preserve">Coste de mantenimiento decenal: $ 187,68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</si>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</sst>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48" customWidth="1"/>
    <col min="4" max="4" width="66.30" customWidth="1"/>
    <col min="5" max="5" width="15.30" customWidth="1"/>
    <col min="6" max="6" width="13.6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0.53</v>
      </c>
      <c r="F10" s="12">
        <v>129.23</v>
      </c>
      <c r="G10" s="12">
        <f ca="1">ROUND(INDIRECT(ADDRESS(ROW()+(0), COLUMN()+(-2), 1))*INDIRECT(ADDRESS(ROW()+(0), COLUMN()+(-1), 1)), 2)</f>
        <v>68.49</v>
      </c>
    </row>
    <row r="11" spans="1:7" ht="34.50" thickBot="1" customHeight="1">
      <c r="A11" s="1" t="s">
        <v>15</v>
      </c>
      <c r="B11" s="1"/>
      <c r="C11" s="10" t="s">
        <v>16</v>
      </c>
      <c r="D11" s="1" t="s">
        <v>17</v>
      </c>
      <c r="E11" s="11">
        <v>1.767</v>
      </c>
      <c r="F11" s="12">
        <v>4.23</v>
      </c>
      <c r="G11" s="12">
        <f ca="1">ROUND(INDIRECT(ADDRESS(ROW()+(0), COLUMN()+(-2), 1))*INDIRECT(ADDRESS(ROW()+(0), COLUMN()+(-1), 1)), 2)</f>
        <v>7.47</v>
      </c>
    </row>
    <row r="12" spans="1:7" ht="55.50" thickBot="1" customHeight="1">
      <c r="A12" s="1" t="s">
        <v>18</v>
      </c>
      <c r="B12" s="1"/>
      <c r="C12" s="10" t="s">
        <v>19</v>
      </c>
      <c r="D12" s="1" t="s">
        <v>20</v>
      </c>
      <c r="E12" s="11">
        <v>1</v>
      </c>
      <c r="F12" s="12">
        <v>3426.27</v>
      </c>
      <c r="G12" s="12">
        <f ca="1">ROUND(INDIRECT(ADDRESS(ROW()+(0), COLUMN()+(-2), 1))*INDIRECT(ADDRESS(ROW()+(0), COLUMN()+(-1), 1)), 2)</f>
        <v>3426.27</v>
      </c>
    </row>
    <row r="13" spans="1:7" ht="34.50" thickBot="1" customHeight="1">
      <c r="A13" s="1" t="s">
        <v>21</v>
      </c>
      <c r="B13" s="1"/>
      <c r="C13" s="10" t="s">
        <v>22</v>
      </c>
      <c r="D13" s="1" t="s">
        <v>23</v>
      </c>
      <c r="E13" s="11">
        <v>0.293</v>
      </c>
      <c r="F13" s="12">
        <v>134.33</v>
      </c>
      <c r="G13" s="12">
        <f ca="1">ROUND(INDIRECT(ADDRESS(ROW()+(0), COLUMN()+(-2), 1))*INDIRECT(ADDRESS(ROW()+(0), COLUMN()+(-1), 1)), 2)</f>
        <v>39.36</v>
      </c>
    </row>
    <row r="14" spans="1:7" ht="34.50" thickBot="1" customHeight="1">
      <c r="A14" s="1" t="s">
        <v>24</v>
      </c>
      <c r="B14" s="1"/>
      <c r="C14" s="10" t="s">
        <v>25</v>
      </c>
      <c r="D14" s="1" t="s">
        <v>26</v>
      </c>
      <c r="E14" s="13">
        <v>1</v>
      </c>
      <c r="F14" s="14">
        <v>79.43</v>
      </c>
      <c r="G14" s="14">
        <f ca="1">ROUND(INDIRECT(ADDRESS(ROW()+(0), COLUMN()+(-2), 1))*INDIRECT(ADDRESS(ROW()+(0), COLUMN()+(-1), 1)), 2)</f>
        <v>79.43</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3621.02</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0.245</v>
      </c>
      <c r="F17" s="14">
        <v>64.17</v>
      </c>
      <c r="G17" s="14">
        <f ca="1">ROUND(INDIRECT(ADDRESS(ROW()+(0), COLUMN()+(-2), 1))*INDIRECT(ADDRESS(ROW()+(0), COLUMN()+(-1), 1)), 2)</f>
        <v>15.72</v>
      </c>
    </row>
    <row r="18" spans="1:7" ht="13.50" thickBot="1" customHeight="1">
      <c r="A18" s="15"/>
      <c r="B18" s="15"/>
      <c r="C18" s="15"/>
      <c r="D18" s="15"/>
      <c r="E18" s="9" t="s">
        <v>32</v>
      </c>
      <c r="F18" s="9"/>
      <c r="G18" s="17">
        <f ca="1">ROUND(SUM(INDIRECT(ADDRESS(ROW()+(-1), COLUMN()+(0), 1))), 2)</f>
        <v>15.72</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1.911</v>
      </c>
      <c r="F20" s="12">
        <v>17.17</v>
      </c>
      <c r="G20" s="12">
        <f ca="1">ROUND(INDIRECT(ADDRESS(ROW()+(0), COLUMN()+(-2), 1))*INDIRECT(ADDRESS(ROW()+(0), COLUMN()+(-1), 1)), 2)</f>
        <v>32.81</v>
      </c>
    </row>
    <row r="21" spans="1:7" ht="13.50" thickBot="1" customHeight="1">
      <c r="A21" s="1" t="s">
        <v>37</v>
      </c>
      <c r="B21" s="1"/>
      <c r="C21" s="10" t="s">
        <v>38</v>
      </c>
      <c r="D21" s="1" t="s">
        <v>39</v>
      </c>
      <c r="E21" s="13">
        <v>0.955</v>
      </c>
      <c r="F21" s="14">
        <v>11.01</v>
      </c>
      <c r="G21" s="14">
        <f ca="1">ROUND(INDIRECT(ADDRESS(ROW()+(0), COLUMN()+(-2), 1))*INDIRECT(ADDRESS(ROW()+(0), COLUMN()+(-1), 1)), 2)</f>
        <v>10.51</v>
      </c>
    </row>
    <row r="22" spans="1:7" ht="13.50" thickBot="1" customHeight="1">
      <c r="A22" s="15"/>
      <c r="B22" s="15"/>
      <c r="C22" s="15"/>
      <c r="D22" s="15"/>
      <c r="E22" s="9" t="s">
        <v>40</v>
      </c>
      <c r="F22" s="9"/>
      <c r="G22" s="17">
        <f ca="1">ROUND(SUM(INDIRECT(ADDRESS(ROW()+(-1), COLUMN()+(0), 1)),INDIRECT(ADDRESS(ROW()+(-2), COLUMN()+(0), 1))), 2)</f>
        <v>43.32</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1)),INDIRECT(ADDRESS(ROW()+(-9), COLUMN()+(1), 1))), 2)</f>
        <v>3680.06</v>
      </c>
      <c r="G24" s="14">
        <f ca="1">ROUND(INDIRECT(ADDRESS(ROW()+(0), COLUMN()+(-2), 1))*INDIRECT(ADDRESS(ROW()+(0), COLUMN()+(-1), 1))/100, 2)</f>
        <v>73.6</v>
      </c>
    </row>
    <row r="25" spans="1:7" ht="13.50" thickBot="1" customHeight="1">
      <c r="A25" s="21" t="s">
        <v>44</v>
      </c>
      <c r="B25" s="21"/>
      <c r="C25" s="22"/>
      <c r="D25" s="23"/>
      <c r="E25" s="24" t="s">
        <v>45</v>
      </c>
      <c r="F25" s="25"/>
      <c r="G25" s="26">
        <f ca="1">ROUND(SUM(INDIRECT(ADDRESS(ROW()+(-1), COLUMN()+(0), 1)),INDIRECT(ADDRESS(ROW()+(-3), COLUMN()+(0), 1)),INDIRECT(ADDRESS(ROW()+(-7), COLUMN()+(0), 1)),INDIRECT(ADDRESS(ROW()+(-10), COLUMN()+(0), 1))), 2)</f>
        <v>3753.66</v>
      </c>
    </row>
  </sheetData>
  <mergeCells count="29">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