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<sst xmlns="http://schemas.openxmlformats.org/spreadsheetml/2006/main" count="58" uniqueCount="58">
  <si>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</si>
  <si>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UAP011</t>
  </si>
  <si>
    <t xml:space="preserve">Ud</t>
  </si>
  <si>
    <t xml:space="preserve">Buzón de inspección prefabricado de concreto simple.</t>
  </si>
  <si>
    <r>
      <rPr>
        <sz val="8.25"/>
        <color rgb="FF000000"/>
        <rFont val="Arial"/>
        <family val="2"/>
      </rPr>
      <t xml:space="preserve">Buzón de inspección, de 1,00 m de diámetro interior y de 2,6 m de altura útil interior, de elementos prefabricados de concreto simple, sobre losa sobre relleno de 25 cm de espesor de concreto armado f'c=280 kg/cm² (4000 psi), clase de exposición F0 S1 P1 C1, tamaño máximo del agregado 25 mm (1" ASTM Nº 57), consistencia blanda ligeramente armada con malla electrosoldada, con cierre de tapa circular con bloqueo y marco de fundición carga de rotura 400 kN, instalado en calzadas de calles, incluyendo las peatonales, o zonas de estacionamiento colectivo para todo tipo de vehículos. El precio incluye los equipos y la maquinaria necesarios para el desplazamiento y la disposición en obra de los elementos, pero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</si>
  <si>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</si>
  <si>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</si>
  <si>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</si>
  <si>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</si>
  <si>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</si>
  <si>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</si>
  <si>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</si>
  <si>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mt10haf100knc</t>
  </si>
  <si>
    <t xml:space="preserve">m³</t>
  </si>
  <si>
    <t xml:space="preserve">Concreto f'c=280 kg/cm² (4000 psi), clase de exposición F0 S1 P1 C1, tamaño máximo del agregado 25 mm (1" ASTM Nº 57), consistencia blanda, premezclado, según ACI 318.</t>
  </si>
  <si>
    <t xml:space="preserve">mt07ame120ii</t>
  </si>
  <si>
    <t xml:space="preserve">m²</t>
  </si>
  <si>
    <t xml:space="preserve">Malla electrosoldada tipo 6x6 2/2 de acero Grado 70, con varillas lisas espaciadas 15,24x15,24 cm de 6,65 mm de diámetro, según ASTM A 185 y ASTM A 497.</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</si>
  <si>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</si>
  <si>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</si>
  <si>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</si>
  <si>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mt46phm005c</t>
  </si>
  <si>
    <t xml:space="preserve">Ud</t>
  </si>
  <si>
    <t xml:space="preserve">Base prefabricada de concreto simple, de 125x125x100 cm, con dos orificios de 50 cm de diámetro para conexión de colectores, de 100 cm de diámetro interior, con unión rígida machihembrada con junta de goma, resistencia a compresión mayor de 250 kg/cm² para formación de pozo de registro.</t>
  </si>
  <si>
    <t xml:space="preserve">mt46phm011b</t>
  </si>
  <si>
    <t xml:space="preserve">Ud</t>
  </si>
  <si>
    <t xml:space="preserve">Anillo prefabricado de concreto simple, para pozo, con unión rígida machihembrada con junta de goma, de 100 cm de diámetro interior y 100 cm de altura, resistencia a compresión mayor de 250 kg/cm².</t>
  </si>
  <si>
    <t xml:space="preserve">mt46phm020b</t>
  </si>
  <si>
    <t xml:space="preserve">Ud</t>
  </si>
  <si>
    <t xml:space="preserve">Cono asimétrico prefabricado de concreto simple, con unión rígida machihembrada con junta de goma, de 100 a 60 cm de diámetro interior y 60 cm de altura, resistencia a compresión mayor de 250 kg/cm², para formación de pozo de registro.</t>
  </si>
  <si>
    <t xml:space="preserve">mt46thb110b</t>
  </si>
  <si>
    <t xml:space="preserve">kg</t>
  </si>
  <si>
    <t xml:space="preserve">Lubricante para unión con junta elástica, en pozos de registro prefabricados.</t>
  </si>
  <si>
    <t xml:space="preserve">mt46tpr010q</t>
  </si>
  <si>
    <t xml:space="preserve">Ud</t>
  </si>
  <si>
    <t xml:space="preserve">Tapa circular con bloqueo mediante tres pestañas y marco de fundición dúctil de 850 mm de diámetro exterior y 100 mm de altura, paso libre de 600 mm, para pozo, carga de rotura 400 kN. Tapa revestida con pintura bituminosa y marco provisto de junta de insonorización de polietileno y dispositivo de seguridad.</t>
  </si>
  <si>
    <t xml:space="preserve">mt46phm050</t>
  </si>
  <si>
    <t xml:space="preserve">Ud</t>
  </si>
  <si>
    <t xml:space="preserve">Pate de polipropileno conformado en U, para pozo, de 330x160 mm, sección transversal de D=25 mm.</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</si>
  <si>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</si>
  <si>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</si>
  <si>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</si>
  <si>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</si>
  <si>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</si>
  <si>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</si>
  <si>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</si>
  <si>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mo041</t>
  </si>
  <si>
    <t xml:space="preserve">h</t>
  </si>
  <si>
    <t xml:space="preserve">Albañil de obra civil.</t>
  </si>
  <si>
    <t xml:space="preserve">mo087</t>
  </si>
  <si>
    <t xml:space="preserve">h</t>
  </si>
  <si>
    <t xml:space="preserve">Principiante de albañilería de obra civil.</t>
  </si>
  <si>
    <t xml:space="preserve">Subtotal mano de obra:</t>
  </si>
  <si>
    <t xml:space="preserve">Herramientas</t>
  </si>
  <si>
    <t xml:space="preserve">%</t>
  </si>
  <si>
    <t xml:space="preserve">Herramientas</t>
  </si>
  <si>
    <t xml:space="preserve">Coste de mantenimiento decenal: $ 45,98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</si>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</sst>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48" customWidth="1"/>
    <col min="4" max="4" width="67.83" customWidth="1"/>
    <col min="5" max="5" width="16.15" customWidth="1"/>
    <col min="6" max="6" width="12.75"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0.675</v>
      </c>
      <c r="F10" s="12">
        <v>129.23</v>
      </c>
      <c r="G10" s="12">
        <f ca="1">ROUND(INDIRECT(ADDRESS(ROW()+(0), COLUMN()+(-2), 1))*INDIRECT(ADDRESS(ROW()+(0), COLUMN()+(-1), 1)), 2)</f>
        <v>87.23</v>
      </c>
    </row>
    <row r="11" spans="1:7" ht="34.50" thickBot="1" customHeight="1">
      <c r="A11" s="1" t="s">
        <v>15</v>
      </c>
      <c r="B11" s="1"/>
      <c r="C11" s="10" t="s">
        <v>16</v>
      </c>
      <c r="D11" s="1" t="s">
        <v>17</v>
      </c>
      <c r="E11" s="11">
        <v>2.25</v>
      </c>
      <c r="F11" s="12">
        <v>4.23</v>
      </c>
      <c r="G11" s="12">
        <f ca="1">ROUND(INDIRECT(ADDRESS(ROW()+(0), COLUMN()+(-2), 1))*INDIRECT(ADDRESS(ROW()+(0), COLUMN()+(-1), 1)), 2)</f>
        <v>9.52</v>
      </c>
    </row>
    <row r="12" spans="1:7" ht="34.50" thickBot="1" customHeight="1">
      <c r="A12" s="1" t="s">
        <v>18</v>
      </c>
      <c r="B12" s="1"/>
      <c r="C12" s="10" t="s">
        <v>19</v>
      </c>
      <c r="D12" s="1" t="s">
        <v>20</v>
      </c>
      <c r="E12" s="11">
        <v>0.495</v>
      </c>
      <c r="F12" s="12">
        <v>134.33</v>
      </c>
      <c r="G12" s="12">
        <f ca="1">ROUND(INDIRECT(ADDRESS(ROW()+(0), COLUMN()+(-2), 1))*INDIRECT(ADDRESS(ROW()+(0), COLUMN()+(-1), 1)), 2)</f>
        <v>66.49</v>
      </c>
    </row>
    <row r="13" spans="1:7" ht="45.00" thickBot="1" customHeight="1">
      <c r="A13" s="1" t="s">
        <v>21</v>
      </c>
      <c r="B13" s="1"/>
      <c r="C13" s="10" t="s">
        <v>22</v>
      </c>
      <c r="D13" s="1" t="s">
        <v>23</v>
      </c>
      <c r="E13" s="11">
        <v>1</v>
      </c>
      <c r="F13" s="12">
        <v>264.76</v>
      </c>
      <c r="G13" s="12">
        <f ca="1">ROUND(INDIRECT(ADDRESS(ROW()+(0), COLUMN()+(-2), 1))*INDIRECT(ADDRESS(ROW()+(0), COLUMN()+(-1), 1)), 2)</f>
        <v>264.76</v>
      </c>
    </row>
    <row r="14" spans="1:7" ht="34.50" thickBot="1" customHeight="1">
      <c r="A14" s="1" t="s">
        <v>24</v>
      </c>
      <c r="B14" s="1"/>
      <c r="C14" s="10" t="s">
        <v>25</v>
      </c>
      <c r="D14" s="1" t="s">
        <v>26</v>
      </c>
      <c r="E14" s="11">
        <v>1</v>
      </c>
      <c r="F14" s="12">
        <v>78.45</v>
      </c>
      <c r="G14" s="12">
        <f ca="1">ROUND(INDIRECT(ADDRESS(ROW()+(0), COLUMN()+(-2), 1))*INDIRECT(ADDRESS(ROW()+(0), COLUMN()+(-1), 1)), 2)</f>
        <v>78.45</v>
      </c>
    </row>
    <row r="15" spans="1:7" ht="45.00" thickBot="1" customHeight="1">
      <c r="A15" s="1" t="s">
        <v>27</v>
      </c>
      <c r="B15" s="1"/>
      <c r="C15" s="10" t="s">
        <v>28</v>
      </c>
      <c r="D15" s="1" t="s">
        <v>29</v>
      </c>
      <c r="E15" s="11">
        <v>1</v>
      </c>
      <c r="F15" s="12">
        <v>77.92</v>
      </c>
      <c r="G15" s="12">
        <f ca="1">ROUND(INDIRECT(ADDRESS(ROW()+(0), COLUMN()+(-2), 1))*INDIRECT(ADDRESS(ROW()+(0), COLUMN()+(-1), 1)), 2)</f>
        <v>77.92</v>
      </c>
    </row>
    <row r="16" spans="1:7" ht="13.50" thickBot="1" customHeight="1">
      <c r="A16" s="1" t="s">
        <v>30</v>
      </c>
      <c r="B16" s="1"/>
      <c r="C16" s="10" t="s">
        <v>31</v>
      </c>
      <c r="D16" s="1" t="s">
        <v>32</v>
      </c>
      <c r="E16" s="11">
        <v>0.009</v>
      </c>
      <c r="F16" s="12">
        <v>3.92</v>
      </c>
      <c r="G16" s="12">
        <f ca="1">ROUND(INDIRECT(ADDRESS(ROW()+(0), COLUMN()+(-2), 1))*INDIRECT(ADDRESS(ROW()+(0), COLUMN()+(-1), 1)), 2)</f>
        <v>0.04</v>
      </c>
    </row>
    <row r="17" spans="1:7" ht="45.00" thickBot="1" customHeight="1">
      <c r="A17" s="1" t="s">
        <v>33</v>
      </c>
      <c r="B17" s="1"/>
      <c r="C17" s="10" t="s">
        <v>34</v>
      </c>
      <c r="D17" s="1" t="s">
        <v>35</v>
      </c>
      <c r="E17" s="11">
        <v>1</v>
      </c>
      <c r="F17" s="12">
        <v>160.25</v>
      </c>
      <c r="G17" s="12">
        <f ca="1">ROUND(INDIRECT(ADDRESS(ROW()+(0), COLUMN()+(-2), 1))*INDIRECT(ADDRESS(ROW()+(0), COLUMN()+(-1), 1)), 2)</f>
        <v>160.25</v>
      </c>
    </row>
    <row r="18" spans="1:7" ht="24.00" thickBot="1" customHeight="1">
      <c r="A18" s="1" t="s">
        <v>36</v>
      </c>
      <c r="B18" s="1"/>
      <c r="C18" s="10" t="s">
        <v>37</v>
      </c>
      <c r="D18" s="1" t="s">
        <v>38</v>
      </c>
      <c r="E18" s="13">
        <v>7</v>
      </c>
      <c r="F18" s="14">
        <v>6.48</v>
      </c>
      <c r="G18" s="14">
        <f ca="1">ROUND(INDIRECT(ADDRESS(ROW()+(0), COLUMN()+(-2), 1))*INDIRECT(ADDRESS(ROW()+(0), COLUMN()+(-1), 1)), 2)</f>
        <v>45.36</v>
      </c>
    </row>
    <row r="19" spans="1:7" ht="13.50" thickBot="1" customHeight="1">
      <c r="A19" s="15"/>
      <c r="B19" s="15"/>
      <c r="C19" s="15"/>
      <c r="D19" s="15"/>
      <c r="E19" s="9" t="s">
        <v>39</v>
      </c>
      <c r="F19" s="9"/>
      <c r="G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790.02</v>
      </c>
    </row>
    <row r="20" spans="1:7" ht="13.50" thickBot="1" customHeight="1">
      <c r="A20" s="15">
        <v>2</v>
      </c>
      <c r="B20" s="15"/>
      <c r="C20" s="15"/>
      <c r="D20" s="18" t="s">
        <v>40</v>
      </c>
      <c r="E20" s="18"/>
      <c r="F20" s="15"/>
      <c r="G20" s="15"/>
    </row>
    <row r="21" spans="1:7" ht="13.50" thickBot="1" customHeight="1">
      <c r="A21" s="1" t="s">
        <v>41</v>
      </c>
      <c r="B21" s="1"/>
      <c r="C21" s="10" t="s">
        <v>42</v>
      </c>
      <c r="D21" s="1" t="s">
        <v>43</v>
      </c>
      <c r="E21" s="13">
        <v>0.4</v>
      </c>
      <c r="F21" s="14">
        <v>64.17</v>
      </c>
      <c r="G21" s="14">
        <f ca="1">ROUND(INDIRECT(ADDRESS(ROW()+(0), COLUMN()+(-2), 1))*INDIRECT(ADDRESS(ROW()+(0), COLUMN()+(-1), 1)), 2)</f>
        <v>25.67</v>
      </c>
    </row>
    <row r="22" spans="1:7" ht="13.50" thickBot="1" customHeight="1">
      <c r="A22" s="15"/>
      <c r="B22" s="15"/>
      <c r="C22" s="15"/>
      <c r="D22" s="15"/>
      <c r="E22" s="9" t="s">
        <v>44</v>
      </c>
      <c r="F22" s="9"/>
      <c r="G22" s="17">
        <f ca="1">ROUND(SUM(INDIRECT(ADDRESS(ROW()+(-1), COLUMN()+(0), 1))), 2)</f>
        <v>25.67</v>
      </c>
    </row>
    <row r="23" spans="1:7" ht="13.50" thickBot="1" customHeight="1">
      <c r="A23" s="15">
        <v>3</v>
      </c>
      <c r="B23" s="15"/>
      <c r="C23" s="15"/>
      <c r="D23" s="18" t="s">
        <v>45</v>
      </c>
      <c r="E23" s="18"/>
      <c r="F23" s="15"/>
      <c r="G23" s="15"/>
    </row>
    <row r="24" spans="1:7" ht="13.50" thickBot="1" customHeight="1">
      <c r="A24" s="1" t="s">
        <v>46</v>
      </c>
      <c r="B24" s="1"/>
      <c r="C24" s="10" t="s">
        <v>47</v>
      </c>
      <c r="D24" s="1" t="s">
        <v>48</v>
      </c>
      <c r="E24" s="11">
        <v>3.791</v>
      </c>
      <c r="F24" s="12">
        <v>17.17</v>
      </c>
      <c r="G24" s="12">
        <f ca="1">ROUND(INDIRECT(ADDRESS(ROW()+(0), COLUMN()+(-2), 1))*INDIRECT(ADDRESS(ROW()+(0), COLUMN()+(-1), 1)), 2)</f>
        <v>65.09</v>
      </c>
    </row>
    <row r="25" spans="1:7" ht="13.50" thickBot="1" customHeight="1">
      <c r="A25" s="1" t="s">
        <v>49</v>
      </c>
      <c r="B25" s="1"/>
      <c r="C25" s="10" t="s">
        <v>50</v>
      </c>
      <c r="D25" s="1" t="s">
        <v>51</v>
      </c>
      <c r="E25" s="13">
        <v>1.895</v>
      </c>
      <c r="F25" s="14">
        <v>11.01</v>
      </c>
      <c r="G25" s="14">
        <f ca="1">ROUND(INDIRECT(ADDRESS(ROW()+(0), COLUMN()+(-2), 1))*INDIRECT(ADDRESS(ROW()+(0), COLUMN()+(-1), 1)), 2)</f>
        <v>20.86</v>
      </c>
    </row>
    <row r="26" spans="1:7" ht="13.50" thickBot="1" customHeight="1">
      <c r="A26" s="15"/>
      <c r="B26" s="15"/>
      <c r="C26" s="15"/>
      <c r="D26" s="15"/>
      <c r="E26" s="9" t="s">
        <v>52</v>
      </c>
      <c r="F26" s="9"/>
      <c r="G26" s="17">
        <f ca="1">ROUND(SUM(INDIRECT(ADDRESS(ROW()+(-1), COLUMN()+(0), 1)),INDIRECT(ADDRESS(ROW()+(-2), COLUMN()+(0), 1))), 2)</f>
        <v>85.95</v>
      </c>
    </row>
    <row r="27" spans="1:7" ht="13.50" thickBot="1" customHeight="1">
      <c r="A27" s="15">
        <v>4</v>
      </c>
      <c r="B27" s="15"/>
      <c r="C27" s="15"/>
      <c r="D27" s="18" t="s">
        <v>53</v>
      </c>
      <c r="E27" s="18"/>
      <c r="F27" s="15"/>
      <c r="G27" s="15"/>
    </row>
    <row r="28" spans="1:7" ht="13.50" thickBot="1" customHeight="1">
      <c r="A28" s="19"/>
      <c r="B28" s="19"/>
      <c r="C28" s="20" t="s">
        <v>54</v>
      </c>
      <c r="D28" s="19" t="s">
        <v>55</v>
      </c>
      <c r="E28" s="13">
        <v>2</v>
      </c>
      <c r="F28" s="14">
        <f ca="1">ROUND(SUM(INDIRECT(ADDRESS(ROW()+(-2), COLUMN()+(1), 1)),INDIRECT(ADDRESS(ROW()+(-6), COLUMN()+(1), 1)),INDIRECT(ADDRESS(ROW()+(-9), COLUMN()+(1), 1))), 2)</f>
        <v>901.64</v>
      </c>
      <c r="G28" s="14">
        <f ca="1">ROUND(INDIRECT(ADDRESS(ROW()+(0), COLUMN()+(-2), 1))*INDIRECT(ADDRESS(ROW()+(0), COLUMN()+(-1), 1))/100, 2)</f>
        <v>18.03</v>
      </c>
    </row>
    <row r="29" spans="1:7" ht="13.50" thickBot="1" customHeight="1">
      <c r="A29" s="21" t="s">
        <v>56</v>
      </c>
      <c r="B29" s="21"/>
      <c r="C29" s="22"/>
      <c r="D29" s="23"/>
      <c r="E29" s="24" t="s">
        <v>57</v>
      </c>
      <c r="F29" s="25"/>
      <c r="G29" s="26">
        <f ca="1">ROUND(SUM(INDIRECT(ADDRESS(ROW()+(-1), COLUMN()+(0), 1)),INDIRECT(ADDRESS(ROW()+(-3), COLUMN()+(0), 1)),INDIRECT(ADDRESS(ROW()+(-7), COLUMN()+(0), 1)),INDIRECT(ADDRESS(ROW()+(-10), COLUMN()+(0), 1))), 2)</f>
        <v>919.67</v>
      </c>
    </row>
  </sheetData>
  <mergeCells count="33">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E19:F19"/>
    <mergeCell ref="A20:B20"/>
    <mergeCell ref="D20:E20"/>
    <mergeCell ref="A21:B21"/>
    <mergeCell ref="A22:B22"/>
    <mergeCell ref="E22:F22"/>
    <mergeCell ref="A23:B23"/>
    <mergeCell ref="D23:E23"/>
    <mergeCell ref="A24:B24"/>
    <mergeCell ref="A25:B25"/>
    <mergeCell ref="A26:B26"/>
    <mergeCell ref="E26:F26"/>
    <mergeCell ref="A27:B27"/>
    <mergeCell ref="D27:E27"/>
    <mergeCell ref="A28:B28"/>
    <mergeCell ref="A29:D29"/>
    <mergeCell ref="E29:F29"/>
  </mergeCells>
  <pageMargins left="0.147638" right="0.147638" top="0.206693" bottom="0.206693" header="0.0" footer="0.0"/>
  <pageSetup paperSize="9" orientation="portrait"/>
  <rowBreaks count="0" manualBreakCount="0">
    </rowBreaks>
</worksheet>
</file>