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<sst xmlns="http://schemas.openxmlformats.org/spreadsheetml/2006/main" count="55" uniqueCount="55">
  <si>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</si>
  <si>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IEP021</t>
  </si>
  <si>
    <t xml:space="preserve">Ud</t>
  </si>
  <si>
    <t xml:space="preserve">Toma de tierra con pica.</t>
  </si>
  <si>
    <r>
      <rPr>
        <sz val="8.25"/>
        <color rgb="FF000000"/>
        <rFont val="Arial"/>
        <family val="2"/>
      </rPr>
      <t xml:space="preserve">Toma de tierra </t>
    </r>
    <r>
      <rPr>
        <b/>
        <sz val="8.25"/>
        <color rgb="FF000000"/>
        <rFont val="Arial"/>
        <family val="2"/>
      </rPr>
      <t xml:space="preserve">con tres picas de acero cobreado de 2 m de longitud cada una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</si>
  <si>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</si>
  <si>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</si>
  <si>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</si>
  <si>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</si>
  <si>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</si>
  <si>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</si>
  <si>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</si>
  <si>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mt35tte010b</t>
  </si>
  <si>
    <t xml:space="preserve">Ud</t>
  </si>
  <si>
    <t xml:space="preserve">Electrodo para red de toma de tierra cobreado con 300 µm, fabricado en acero, de 15 mm de diámetro y 2 m de longitud.</t>
  </si>
  <si>
    <t xml:space="preserve">mt35ttc010b</t>
  </si>
  <si>
    <t xml:space="preserve">m</t>
  </si>
  <si>
    <t xml:space="preserve">Conductor de cobre desnudo, de 35 mm².</t>
  </si>
  <si>
    <t xml:space="preserve">mt35tta040</t>
  </si>
  <si>
    <t xml:space="preserve">Ud</t>
  </si>
  <si>
    <t xml:space="preserve">Grapa abarcón para conexión de pica.</t>
  </si>
  <si>
    <t xml:space="preserve">mt35tta010</t>
  </si>
  <si>
    <t xml:space="preserve">Ud</t>
  </si>
  <si>
    <t xml:space="preserve">Caja de registro de polipropileno para toma de tierra, de 300x300 mm, con tapa de registro.</t>
  </si>
  <si>
    <t xml:space="preserve">mt35tta030</t>
  </si>
  <si>
    <t xml:space="preserve">Ud</t>
  </si>
  <si>
    <t xml:space="preserve">Puente para comprobación de puesta a tierra de la instalación eléctrica.</t>
  </si>
  <si>
    <t xml:space="preserve">mt35tta060</t>
  </si>
  <si>
    <t xml:space="preserve">Ud</t>
  </si>
  <si>
    <t xml:space="preserve">Saco de 5 kg de sales minerales para la mejora de la conductividad de puestas a tierra.</t>
  </si>
  <si>
    <t xml:space="preserve">mt35www020</t>
  </si>
  <si>
    <t xml:space="preserve">Ud</t>
  </si>
  <si>
    <t xml:space="preserve">Material auxiliar para instalaciones de toma de tierra.</t>
  </si>
  <si>
    <t xml:space="preserve">Subtotal materiales:</t>
  </si>
  <si>
    <t xml:space="preserve">Equipo y maquinaria</t>
  </si>
  <si>
    <t xml:space="preserve">mq01ret020b</t>
  </si>
  <si>
    <t xml:space="preserve">h</t>
  </si>
  <si>
    <t xml:space="preserve">Retrocargadora sobre neumáticos, de 70 kW.</t>
  </si>
  <si>
    <t xml:space="preserve">Subtotal equipo y maquinaria:</t>
  </si>
  <si>
    <t xml:space="preserve">Mano de obra</t>
  </si>
  <si>
    <t xml:space="preserve">mo003</t>
  </si>
  <si>
    <t xml:space="preserve">h</t>
  </si>
  <si>
    <t xml:space="preserve">Instalador electricista.</t>
  </si>
  <si>
    <t xml:space="preserve">mo102</t>
  </si>
  <si>
    <t xml:space="preserve">h</t>
  </si>
  <si>
    <t xml:space="preserve">Principiante de electricista.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</si>
  <si>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</si>
  <si>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</si>
  <si>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</si>
  <si>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</si>
  <si>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</si>
  <si>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</si>
  <si>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</si>
  <si>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$ 6,17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</si>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</sst>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51.17" customWidth="1"/>
    <col min="5" max="5" width="16.15" customWidth="1"/>
    <col min="6" max="6" width="12.7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4.00" thickBot="1" customHeight="1">
      <c r="A4" s="6" t="s">
        <v>4</v>
      </c>
      <c r="B4" s="7"/>
      <c r="C4" s="7"/>
      <c r="D4" s="7"/>
      <c r="E4" s="7"/>
      <c r="F4" s="7"/>
      <c r="G4" s="7"/>
    </row>
    <row r="7" spans="1:7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</row>
    <row r="9" spans="1:7" ht="24.00" thickBot="1" customHeight="1">
      <c r="A9" s="1" t="s">
        <v>12</v>
      </c>
      <c r="B9" s="1"/>
      <c r="C9" s="13" t="s">
        <v>13</v>
      </c>
      <c r="D9" s="1" t="s">
        <v>14</v>
      </c>
      <c r="E9" s="14">
        <v>3.000000</v>
      </c>
      <c r="F9" s="15">
        <v>26.510000</v>
      </c>
      <c r="G9" s="15">
        <f ca="1">ROUND(INDIRECT(ADDRESS(ROW()+(0), COLUMN()+(-2), 1))*INDIRECT(ADDRESS(ROW()+(0), COLUMN()+(-1), 1)), 2)</f>
        <v>79.530000</v>
      </c>
    </row>
    <row r="10" spans="1:7" ht="13.50" thickBot="1" customHeight="1">
      <c r="A10" s="1" t="s">
        <v>15</v>
      </c>
      <c r="B10" s="1"/>
      <c r="C10" s="13" t="s">
        <v>16</v>
      </c>
      <c r="D10" s="1" t="s">
        <v>17</v>
      </c>
      <c r="E10" s="14">
        <v>7.000000</v>
      </c>
      <c r="F10" s="15">
        <v>4.140000</v>
      </c>
      <c r="G10" s="15">
        <f ca="1">ROUND(INDIRECT(ADDRESS(ROW()+(0), COLUMN()+(-2), 1))*INDIRECT(ADDRESS(ROW()+(0), COLUMN()+(-1), 1)), 2)</f>
        <v>28.980000</v>
      </c>
    </row>
    <row r="11" spans="1:7" ht="13.50" thickBot="1" customHeight="1">
      <c r="A11" s="1" t="s">
        <v>18</v>
      </c>
      <c r="B11" s="1"/>
      <c r="C11" s="13" t="s">
        <v>19</v>
      </c>
      <c r="D11" s="1" t="s">
        <v>20</v>
      </c>
      <c r="E11" s="14">
        <v>3.000000</v>
      </c>
      <c r="F11" s="15">
        <v>1.470000</v>
      </c>
      <c r="G11" s="15">
        <f ca="1">ROUND(INDIRECT(ADDRESS(ROW()+(0), COLUMN()+(-2), 1))*INDIRECT(ADDRESS(ROW()+(0), COLUMN()+(-1), 1)), 2)</f>
        <v>4.410000</v>
      </c>
    </row>
    <row r="12" spans="1:7" ht="24.00" thickBot="1" customHeight="1">
      <c r="A12" s="1" t="s">
        <v>21</v>
      </c>
      <c r="B12" s="1"/>
      <c r="C12" s="13" t="s">
        <v>22</v>
      </c>
      <c r="D12" s="1" t="s">
        <v>23</v>
      </c>
      <c r="E12" s="14">
        <v>1.000000</v>
      </c>
      <c r="F12" s="15">
        <v>108.990000</v>
      </c>
      <c r="G12" s="15">
        <f ca="1">ROUND(INDIRECT(ADDRESS(ROW()+(0), COLUMN()+(-2), 1))*INDIRECT(ADDRESS(ROW()+(0), COLUMN()+(-1), 1)), 2)</f>
        <v>108.990000</v>
      </c>
    </row>
    <row r="13" spans="1:7" ht="24.00" thickBot="1" customHeight="1">
      <c r="A13" s="1" t="s">
        <v>24</v>
      </c>
      <c r="B13" s="1"/>
      <c r="C13" s="13" t="s">
        <v>25</v>
      </c>
      <c r="D13" s="1" t="s">
        <v>26</v>
      </c>
      <c r="E13" s="14">
        <v>1.000000</v>
      </c>
      <c r="F13" s="15">
        <v>67.750000</v>
      </c>
      <c r="G13" s="15">
        <f ca="1">ROUND(INDIRECT(ADDRESS(ROW()+(0), COLUMN()+(-2), 1))*INDIRECT(ADDRESS(ROW()+(0), COLUMN()+(-1), 1)), 2)</f>
        <v>67.750000</v>
      </c>
    </row>
    <row r="14" spans="1:7" ht="24.00" thickBot="1" customHeight="1">
      <c r="A14" s="1" t="s">
        <v>27</v>
      </c>
      <c r="B14" s="1"/>
      <c r="C14" s="13" t="s">
        <v>28</v>
      </c>
      <c r="D14" s="1" t="s">
        <v>29</v>
      </c>
      <c r="E14" s="14">
        <v>1.000000</v>
      </c>
      <c r="F14" s="15">
        <v>5.160000</v>
      </c>
      <c r="G14" s="15">
        <f ca="1">ROUND(INDIRECT(ADDRESS(ROW()+(0), COLUMN()+(-2), 1))*INDIRECT(ADDRESS(ROW()+(0), COLUMN()+(-1), 1)), 2)</f>
        <v>5.160000</v>
      </c>
    </row>
    <row r="15" spans="1:7" ht="13.50" thickBot="1" customHeight="1">
      <c r="A15" s="1" t="s">
        <v>30</v>
      </c>
      <c r="B15" s="1"/>
      <c r="C15" s="13" t="s">
        <v>31</v>
      </c>
      <c r="D15" s="1" t="s">
        <v>32</v>
      </c>
      <c r="E15" s="16">
        <v>1.000000</v>
      </c>
      <c r="F15" s="17">
        <v>1.690000</v>
      </c>
      <c r="G15" s="17">
        <f ca="1">ROUND(INDIRECT(ADDRESS(ROW()+(0), COLUMN()+(-2), 1))*INDIRECT(ADDRESS(ROW()+(0), COLUMN()+(-1), 1)), 2)</f>
        <v>1.690000</v>
      </c>
    </row>
    <row r="16" spans="1:7" ht="13.50" thickBot="1" customHeight="1">
      <c r="A16" s="18"/>
      <c r="B16" s="18"/>
      <c r="C16" s="18"/>
      <c r="D16" s="18"/>
      <c r="E16" s="12" t="s">
        <v>33</v>
      </c>
      <c r="F16" s="12"/>
      <c r="G16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296.510000</v>
      </c>
    </row>
    <row r="17" spans="1:7" ht="13.50" thickBot="1" customHeight="1">
      <c r="A17" s="18">
        <v>2.000000</v>
      </c>
      <c r="B17" s="18"/>
      <c r="C17" s="18"/>
      <c r="D17" s="21" t="s">
        <v>34</v>
      </c>
      <c r="E17" s="21"/>
      <c r="F17" s="18"/>
      <c r="G17" s="18"/>
    </row>
    <row r="18" spans="1:7" ht="13.50" thickBot="1" customHeight="1">
      <c r="A18" s="1" t="s">
        <v>35</v>
      </c>
      <c r="B18" s="1"/>
      <c r="C18" s="13" t="s">
        <v>36</v>
      </c>
      <c r="D18" s="1" t="s">
        <v>37</v>
      </c>
      <c r="E18" s="16">
        <v>0.057000</v>
      </c>
      <c r="F18" s="17">
        <v>38.360000</v>
      </c>
      <c r="G18" s="17">
        <f ca="1">ROUND(INDIRECT(ADDRESS(ROW()+(0), COLUMN()+(-2), 1))*INDIRECT(ADDRESS(ROW()+(0), COLUMN()+(-1), 1)), 2)</f>
        <v>2.190000</v>
      </c>
    </row>
    <row r="19" spans="1:7" ht="13.50" thickBot="1" customHeight="1">
      <c r="A19" s="18"/>
      <c r="B19" s="18"/>
      <c r="C19" s="18"/>
      <c r="D19" s="18"/>
      <c r="E19" s="12" t="s">
        <v>38</v>
      </c>
      <c r="F19" s="12"/>
      <c r="G19" s="20">
        <f ca="1">ROUND(SUM(INDIRECT(ADDRESS(ROW()+(-1), COLUMN()+(0), 1))), 2)</f>
        <v>2.190000</v>
      </c>
    </row>
    <row r="20" spans="1:7" ht="13.50" thickBot="1" customHeight="1">
      <c r="A20" s="18">
        <v>3.000000</v>
      </c>
      <c r="B20" s="18"/>
      <c r="C20" s="18"/>
      <c r="D20" s="21" t="s">
        <v>39</v>
      </c>
      <c r="E20" s="21"/>
      <c r="F20" s="18"/>
      <c r="G20" s="18"/>
    </row>
    <row r="21" spans="1:7" ht="13.50" thickBot="1" customHeight="1">
      <c r="A21" s="1" t="s">
        <v>40</v>
      </c>
      <c r="B21" s="1"/>
      <c r="C21" s="13" t="s">
        <v>41</v>
      </c>
      <c r="D21" s="1" t="s">
        <v>42</v>
      </c>
      <c r="E21" s="14">
        <v>0.261000</v>
      </c>
      <c r="F21" s="15">
        <v>8.410000</v>
      </c>
      <c r="G21" s="15">
        <f ca="1">ROUND(INDIRECT(ADDRESS(ROW()+(0), COLUMN()+(-2), 1))*INDIRECT(ADDRESS(ROW()+(0), COLUMN()+(-1), 1)), 2)</f>
        <v>2.200000</v>
      </c>
    </row>
    <row r="22" spans="1:7" ht="13.50" thickBot="1" customHeight="1">
      <c r="A22" s="1" t="s">
        <v>43</v>
      </c>
      <c r="B22" s="1"/>
      <c r="C22" s="13" t="s">
        <v>44</v>
      </c>
      <c r="D22" s="1" t="s">
        <v>45</v>
      </c>
      <c r="E22" s="14">
        <v>0.261000</v>
      </c>
      <c r="F22" s="15">
        <v>5.130000</v>
      </c>
      <c r="G22" s="15">
        <f ca="1">ROUND(INDIRECT(ADDRESS(ROW()+(0), COLUMN()+(-2), 1))*INDIRECT(ADDRESS(ROW()+(0), COLUMN()+(-1), 1)), 2)</f>
        <v>1.340000</v>
      </c>
    </row>
    <row r="23" spans="1:7" ht="13.50" thickBot="1" customHeight="1">
      <c r="A23" s="1" t="s">
        <v>46</v>
      </c>
      <c r="B23" s="1"/>
      <c r="C23" s="13" t="s">
        <v>47</v>
      </c>
      <c r="D23" s="1" t="s">
        <v>48</v>
      </c>
      <c r="E23" s="16">
        <v>0.025000</v>
      </c>
      <c r="F23" s="17">
        <v>4.930000</v>
      </c>
      <c r="G23" s="17">
        <f ca="1">ROUND(INDIRECT(ADDRESS(ROW()+(0), COLUMN()+(-2), 1))*INDIRECT(ADDRESS(ROW()+(0), COLUMN()+(-1), 1)), 2)</f>
        <v>0.120000</v>
      </c>
    </row>
    <row r="24" spans="1:7" ht="13.50" thickBot="1" customHeight="1">
      <c r="A24" s="18"/>
      <c r="B24" s="18"/>
      <c r="C24" s="18"/>
      <c r="D24" s="18"/>
      <c r="E24" s="12" t="s">
        <v>49</v>
      </c>
      <c r="F24" s="12"/>
      <c r="G24" s="20">
        <f ca="1">ROUND(SUM(INDIRECT(ADDRESS(ROW()+(-1), COLUMN()+(0), 1)),INDIRECT(ADDRESS(ROW()+(-2), COLUMN()+(0), 1)),INDIRECT(ADDRESS(ROW()+(-3), COLUMN()+(0), 1))), 2)</f>
        <v>3.660000</v>
      </c>
    </row>
    <row r="25" spans="1:7" ht="13.50" thickBot="1" customHeight="1">
      <c r="A25" s="18">
        <v>4.000000</v>
      </c>
      <c r="B25" s="18"/>
      <c r="C25" s="18"/>
      <c r="D25" s="21" t="s">
        <v>50</v>
      </c>
      <c r="E25" s="21"/>
      <c r="F25" s="18"/>
      <c r="G25" s="18"/>
    </row>
    <row r="26" spans="1:7" ht="13.50" thickBot="1" customHeight="1">
      <c r="A26" s="22"/>
      <c r="B26" s="22"/>
      <c r="C26" s="23" t="s">
        <v>51</v>
      </c>
      <c r="D26" s="22" t="s">
        <v>52</v>
      </c>
      <c r="E26" s="16">
        <v>2.000000</v>
      </c>
      <c r="F26" s="17">
        <f ca="1">ROUND(SUM(INDIRECT(ADDRESS(ROW()+(-2), COLUMN()+(1), 1)),INDIRECT(ADDRESS(ROW()+(-7), COLUMN()+(1), 1)),INDIRECT(ADDRESS(ROW()+(-10), COLUMN()+(1), 1))), 2)</f>
        <v>302.360000</v>
      </c>
      <c r="G26" s="17">
        <f ca="1">ROUND(INDIRECT(ADDRESS(ROW()+(0), COLUMN()+(-2), 1))*INDIRECT(ADDRESS(ROW()+(0), COLUMN()+(-1), 1))/100, 2)</f>
        <v>6.050000</v>
      </c>
    </row>
    <row r="27" spans="1:7" ht="13.50" thickBot="1" customHeight="1">
      <c r="A27" s="6" t="s">
        <v>53</v>
      </c>
      <c r="B27" s="6"/>
      <c r="C27" s="7"/>
      <c r="D27" s="8"/>
      <c r="E27" s="24" t="s">
        <v>54</v>
      </c>
      <c r="F27" s="25"/>
      <c r="G27" s="26">
        <f ca="1">ROUND(SUM(INDIRECT(ADDRESS(ROW()+(-1), COLUMN()+(0), 1)),INDIRECT(ADDRESS(ROW()+(-3), COLUMN()+(0), 1)),INDIRECT(ADDRESS(ROW()+(-8), COLUMN()+(0), 1)),INDIRECT(ADDRESS(ROW()+(-11), COLUMN()+(0), 1))), 2)</f>
        <v>308.410000</v>
      </c>
    </row>
  </sheetData>
  <mergeCells count="32">
    <mergeCell ref="A1:G1"/>
    <mergeCell ref="C3:G3"/>
    <mergeCell ref="A4:G4"/>
    <mergeCell ref="A7:B7"/>
    <mergeCell ref="A8:B8"/>
    <mergeCell ref="D8:E8"/>
    <mergeCell ref="A9:B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E19:F19"/>
    <mergeCell ref="A20:B20"/>
    <mergeCell ref="D20:E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620079" right="0.472441" top="0.472441" bottom="0.472441" header="0.0" footer="0.0"/>
  <pageSetup paperSize="9" orientation="portrait"/>
  <rowBreaks count="0" manualBreakCount="0">
    </rowBreaks>
</worksheet>
</file>