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<sst xmlns="http://schemas.openxmlformats.org/spreadsheetml/2006/main" count="56" uniqueCount="56">
  <si>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</si>
  <si>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ICV206</t>
  </si>
  <si>
    <t xml:space="preserve">Ud</t>
  </si>
  <si>
    <t xml:space="preserve">Equipo agua-agua, bomba de calor geotérmica, para producción de agua caliente, calefacción y refrigeración pasiva.</t>
  </si>
  <si>
    <r>
      <rPr>
        <sz val="8.25"/>
        <color rgb="FF000000"/>
        <rFont val="Arial"/>
        <family val="2"/>
      </rPr>
      <t xml:space="preserve">Equipo agua-agua, bomba de calor geotérmica, para producción de agua caliente, calefacción y refrigeración pasiva, formado por 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 e interacumulador de agua caliente de acero inoxidable AISI 316, de 400 litros de capacidad, clase de eficiencia energética C.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</si>
  <si>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</si>
  <si>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</si>
  <si>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</si>
  <si>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</si>
  <si>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</si>
  <si>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</si>
  <si>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</si>
  <si>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mt42eco010bbc</t>
  </si>
  <si>
    <t xml:space="preserve">Ud</t>
  </si>
  <si>
    <t xml:space="preserve">Bomba de calor, agua-agua, para calefacción y refrigeración pasiva, para gas refrigerante R-410A, alimentación monofásica a 230 V, potencia calorífica regulable entre 2,5 y 16 kW, potencia frigorífica pasiva 4 kW, COP 4,6, dimensiones 1060x600x710 mm, potencia sonora 45 dBA, peso 193 kg, con compresor scroll con tecnología Inverter Copeland con motor eléctrico de imanes permanentes, control Micro PC Carel, bombas de circulación Wilo de velocidad variable y alta eficiencia (clase energética A), válvula de expansión electrónica Carel, intercambiadores de placas Alfa Laval, vaso de expansión de 8 l, grupo de seguridad y kit de aislamiento acústico integral, con posibilidad de conectar en cascada hasta 3 unidades y con posibilidad de gestionar hasta 4 grupos de impulsión, para un circuito directo y tres circuitos con válvula mezcladora, con dos sondas de inmersión y sonda de temperatura exterior.</t>
  </si>
  <si>
    <t xml:space="preserve">mt42eco100cg</t>
  </si>
  <si>
    <t xml:space="preserve">Ud</t>
  </si>
  <si>
    <t xml:space="preserve">Interacumulador de agua caliente de acero inoxidable AISI 316, de 400 litros de capacidad, clase de eficiencia energética C, de 670 mm de diámetro exterior, 1700 mm de altura total, 8 bar de presión de trabajo, con serpentín espiral corrugado flexible de 4,1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</si>
  <si>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</si>
  <si>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</si>
  <si>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</si>
  <si>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mt37www050c</t>
  </si>
  <si>
    <t xml:space="preserve">Ud</t>
  </si>
  <si>
    <t xml:space="preserve">Manguito antivibración, de goma, con rosca de 1", para una presión máxima de trabajo de 10 bar.</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</si>
  <si>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</si>
  <si>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</si>
  <si>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</si>
  <si>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</si>
  <si>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</si>
  <si>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</si>
  <si>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</si>
  <si>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</si>
  <si>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</si>
  <si>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</si>
  <si>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</si>
  <si>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</si>
  <si>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mt42eco500a</t>
  </si>
  <si>
    <t xml:space="preserve">Ud</t>
  </si>
  <si>
    <t xml:space="preserve">Kit para llenado del circuito con glicol, con válvula de esfera de 1 1/4" y filtro de malla de 0,6 mm.</t>
  </si>
  <si>
    <t xml:space="preserve">mt42eco600ba</t>
  </si>
  <si>
    <t xml:space="preserve">Ud</t>
  </si>
  <si>
    <t xml:space="preserve">Material auxiliar para instalación de calefacción con unidad agua-agua bomba de calor.</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</si>
  <si>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</si>
  <si>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</si>
  <si>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</si>
  <si>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</si>
  <si>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</si>
  <si>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</si>
  <si>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</si>
  <si>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</si>
  <si>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</si>
  <si>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</si>
  <si>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</si>
  <si>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</si>
  <si>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$ 12.866,19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</si>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</sst>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8.00"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29.00" thickBot="1" customHeight="1">
      <c r="A10" s="1" t="s">
        <v>12</v>
      </c>
      <c r="B10" s="1"/>
      <c r="C10" s="1"/>
      <c r="D10" s="10" t="s">
        <v>13</v>
      </c>
      <c r="E10" s="1" t="s">
        <v>14</v>
      </c>
      <c r="F10" s="11">
        <v>1</v>
      </c>
      <c r="G10" s="12">
        <v>13966.5</v>
      </c>
      <c r="H10" s="12">
        <f ca="1">ROUND(INDIRECT(ADDRESS(ROW()+(0), COLUMN()+(-2), 1))*INDIRECT(ADDRESS(ROW()+(0), COLUMN()+(-1), 1)), 2)</f>
        <v>13966.5</v>
      </c>
    </row>
    <row r="11" spans="1:8" ht="66.00" thickBot="1" customHeight="1">
      <c r="A11" s="1" t="s">
        <v>15</v>
      </c>
      <c r="B11" s="1"/>
      <c r="C11" s="1"/>
      <c r="D11" s="10" t="s">
        <v>16</v>
      </c>
      <c r="E11" s="1" t="s">
        <v>17</v>
      </c>
      <c r="F11" s="11">
        <v>1</v>
      </c>
      <c r="G11" s="12">
        <v>3912.8</v>
      </c>
      <c r="H11" s="12">
        <f ca="1">ROUND(INDIRECT(ADDRESS(ROW()+(0), COLUMN()+(-2), 1))*INDIRECT(ADDRESS(ROW()+(0), COLUMN()+(-1), 1)), 2)</f>
        <v>3912.8</v>
      </c>
    </row>
    <row r="12" spans="1:8" ht="34.50" thickBot="1" customHeight="1">
      <c r="A12" s="1" t="s">
        <v>18</v>
      </c>
      <c r="B12" s="1"/>
      <c r="C12" s="1"/>
      <c r="D12" s="10" t="s">
        <v>19</v>
      </c>
      <c r="E12" s="1" t="s">
        <v>20</v>
      </c>
      <c r="F12" s="11">
        <v>2</v>
      </c>
      <c r="G12" s="12">
        <v>26.02</v>
      </c>
      <c r="H12" s="12">
        <f ca="1">ROUND(INDIRECT(ADDRESS(ROW()+(0), COLUMN()+(-2), 1))*INDIRECT(ADDRESS(ROW()+(0), COLUMN()+(-1), 1)), 2)</f>
        <v>52.04</v>
      </c>
    </row>
    <row r="13" spans="1:8" ht="24.00" thickBot="1" customHeight="1">
      <c r="A13" s="1" t="s">
        <v>21</v>
      </c>
      <c r="B13" s="1"/>
      <c r="C13" s="1"/>
      <c r="D13" s="10" t="s">
        <v>22</v>
      </c>
      <c r="E13" s="1" t="s">
        <v>23</v>
      </c>
      <c r="F13" s="11">
        <v>2</v>
      </c>
      <c r="G13" s="12">
        <v>34.4</v>
      </c>
      <c r="H13" s="12">
        <f ca="1">ROUND(INDIRECT(ADDRESS(ROW()+(0), COLUMN()+(-2), 1))*INDIRECT(ADDRESS(ROW()+(0), COLUMN()+(-1), 1)), 2)</f>
        <v>68.8</v>
      </c>
    </row>
    <row r="14" spans="1:8" ht="24.00" thickBot="1" customHeight="1">
      <c r="A14" s="1" t="s">
        <v>24</v>
      </c>
      <c r="B14" s="1"/>
      <c r="C14" s="1"/>
      <c r="D14" s="10" t="s">
        <v>25</v>
      </c>
      <c r="E14" s="1" t="s">
        <v>26</v>
      </c>
      <c r="F14" s="11">
        <v>4</v>
      </c>
      <c r="G14" s="12">
        <v>51.79</v>
      </c>
      <c r="H14" s="12">
        <f ca="1">ROUND(INDIRECT(ADDRESS(ROW()+(0), COLUMN()+(-2), 1))*INDIRECT(ADDRESS(ROW()+(0), COLUMN()+(-1), 1)), 2)</f>
        <v>207.16</v>
      </c>
    </row>
    <row r="15" spans="1:8" ht="24.00" thickBot="1" customHeight="1">
      <c r="A15" s="1" t="s">
        <v>27</v>
      </c>
      <c r="B15" s="1"/>
      <c r="C15" s="1"/>
      <c r="D15" s="10" t="s">
        <v>28</v>
      </c>
      <c r="E15" s="1" t="s">
        <v>29</v>
      </c>
      <c r="F15" s="11">
        <v>1</v>
      </c>
      <c r="G15" s="12">
        <v>76.22</v>
      </c>
      <c r="H15" s="12">
        <f ca="1">ROUND(INDIRECT(ADDRESS(ROW()+(0), COLUMN()+(-2), 1))*INDIRECT(ADDRESS(ROW()+(0), COLUMN()+(-1), 1)), 2)</f>
        <v>76.22</v>
      </c>
    </row>
    <row r="16" spans="1:8" ht="13.50" thickBot="1" customHeight="1">
      <c r="A16" s="1" t="s">
        <v>30</v>
      </c>
      <c r="B16" s="1"/>
      <c r="C16" s="1"/>
      <c r="D16" s="10" t="s">
        <v>31</v>
      </c>
      <c r="E16" s="1" t="s">
        <v>32</v>
      </c>
      <c r="F16" s="11">
        <v>6</v>
      </c>
      <c r="G16" s="12">
        <v>16.94</v>
      </c>
      <c r="H16" s="12">
        <f ca="1">ROUND(INDIRECT(ADDRESS(ROW()+(0), COLUMN()+(-2), 1))*INDIRECT(ADDRESS(ROW()+(0), COLUMN()+(-1), 1)), 2)</f>
        <v>101.64</v>
      </c>
    </row>
    <row r="17" spans="1:8" ht="13.50" thickBot="1" customHeight="1">
      <c r="A17" s="1" t="s">
        <v>33</v>
      </c>
      <c r="B17" s="1"/>
      <c r="C17" s="1"/>
      <c r="D17" s="10" t="s">
        <v>34</v>
      </c>
      <c r="E17" s="1" t="s">
        <v>35</v>
      </c>
      <c r="F17" s="11">
        <v>4</v>
      </c>
      <c r="G17" s="12">
        <v>23.38</v>
      </c>
      <c r="H17" s="12">
        <f ca="1">ROUND(INDIRECT(ADDRESS(ROW()+(0), COLUMN()+(-2), 1))*INDIRECT(ADDRESS(ROW()+(0), COLUMN()+(-1), 1)), 2)</f>
        <v>93.52</v>
      </c>
    </row>
    <row r="18" spans="1:8" ht="24.00" thickBot="1" customHeight="1">
      <c r="A18" s="1" t="s">
        <v>36</v>
      </c>
      <c r="B18" s="1"/>
      <c r="C18" s="1"/>
      <c r="D18" s="10" t="s">
        <v>37</v>
      </c>
      <c r="E18" s="1" t="s">
        <v>38</v>
      </c>
      <c r="F18" s="11">
        <v>1</v>
      </c>
      <c r="G18" s="12">
        <v>197</v>
      </c>
      <c r="H18" s="12">
        <f ca="1">ROUND(INDIRECT(ADDRESS(ROW()+(0), COLUMN()+(-2), 1))*INDIRECT(ADDRESS(ROW()+(0), COLUMN()+(-1), 1)), 2)</f>
        <v>197</v>
      </c>
    </row>
    <row r="19" spans="1:8" ht="24.00" thickBot="1" customHeight="1">
      <c r="A19" s="1" t="s">
        <v>39</v>
      </c>
      <c r="B19" s="1"/>
      <c r="C19" s="1"/>
      <c r="D19" s="10" t="s">
        <v>40</v>
      </c>
      <c r="E19" s="1" t="s">
        <v>41</v>
      </c>
      <c r="F19" s="13">
        <v>1</v>
      </c>
      <c r="G19" s="14">
        <v>1018.96</v>
      </c>
      <c r="H19" s="14">
        <f ca="1">ROUND(INDIRECT(ADDRESS(ROW()+(0), COLUMN()+(-2), 1))*INDIRECT(ADDRESS(ROW()+(0), COLUMN()+(-1), 1)), 2)</f>
        <v>1018.96</v>
      </c>
    </row>
    <row r="20" spans="1:8" ht="13.50" thickBot="1" customHeight="1">
      <c r="A20" s="15"/>
      <c r="B20" s="15"/>
      <c r="C20" s="15"/>
      <c r="D20" s="15"/>
      <c r="E20" s="15"/>
      <c r="F20" s="9" t="s">
        <v>42</v>
      </c>
      <c r="G20" s="9"/>
      <c r="H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19694.7</v>
      </c>
    </row>
    <row r="21" spans="1:8" ht="13.50" thickBot="1" customHeight="1">
      <c r="A21" s="15">
        <v>2</v>
      </c>
      <c r="B21" s="15"/>
      <c r="C21" s="15"/>
      <c r="D21" s="15"/>
      <c r="E21" s="18" t="s">
        <v>43</v>
      </c>
      <c r="F21" s="18"/>
      <c r="G21" s="15"/>
      <c r="H21" s="15"/>
    </row>
    <row r="22" spans="1:8" ht="13.50" thickBot="1" customHeight="1">
      <c r="A22" s="1" t="s">
        <v>44</v>
      </c>
      <c r="B22" s="1"/>
      <c r="C22" s="1"/>
      <c r="D22" s="10" t="s">
        <v>45</v>
      </c>
      <c r="E22" s="1" t="s">
        <v>46</v>
      </c>
      <c r="F22" s="11">
        <v>0.509</v>
      </c>
      <c r="G22" s="12">
        <v>17.64</v>
      </c>
      <c r="H22" s="12">
        <f ca="1">ROUND(INDIRECT(ADDRESS(ROW()+(0), COLUMN()+(-2), 1))*INDIRECT(ADDRESS(ROW()+(0), COLUMN()+(-1), 1)), 2)</f>
        <v>8.98</v>
      </c>
    </row>
    <row r="23" spans="1:8" ht="13.50" thickBot="1" customHeight="1">
      <c r="A23" s="1" t="s">
        <v>47</v>
      </c>
      <c r="B23" s="1"/>
      <c r="C23" s="1"/>
      <c r="D23" s="10" t="s">
        <v>48</v>
      </c>
      <c r="E23" s="1" t="s">
        <v>49</v>
      </c>
      <c r="F23" s="13">
        <v>0.509</v>
      </c>
      <c r="G23" s="14">
        <v>10.99</v>
      </c>
      <c r="H23" s="14">
        <f ca="1">ROUND(INDIRECT(ADDRESS(ROW()+(0), COLUMN()+(-2), 1))*INDIRECT(ADDRESS(ROW()+(0), COLUMN()+(-1), 1)), 2)</f>
        <v>5.59</v>
      </c>
    </row>
    <row r="24" spans="1:8" ht="13.50" thickBot="1" customHeight="1">
      <c r="A24" s="15"/>
      <c r="B24" s="15"/>
      <c r="C24" s="15"/>
      <c r="D24" s="15"/>
      <c r="E24" s="15"/>
      <c r="F24" s="9" t="s">
        <v>50</v>
      </c>
      <c r="G24" s="9"/>
      <c r="H24" s="17">
        <f ca="1">ROUND(SUM(INDIRECT(ADDRESS(ROW()+(-1), COLUMN()+(0), 1)),INDIRECT(ADDRESS(ROW()+(-2), COLUMN()+(0), 1))), 2)</f>
        <v>14.57</v>
      </c>
    </row>
    <row r="25" spans="1:8" ht="13.50" thickBot="1" customHeight="1">
      <c r="A25" s="15">
        <v>3</v>
      </c>
      <c r="B25" s="15"/>
      <c r="C25" s="15"/>
      <c r="D25" s="15"/>
      <c r="E25" s="18" t="s">
        <v>51</v>
      </c>
      <c r="F25" s="18"/>
      <c r="G25" s="15"/>
      <c r="H25" s="15"/>
    </row>
    <row r="26" spans="1:8" ht="13.50" thickBot="1" customHeight="1">
      <c r="A26" s="19"/>
      <c r="B26" s="19"/>
      <c r="C26" s="19"/>
      <c r="D26" s="20" t="s">
        <v>52</v>
      </c>
      <c r="E26" s="19" t="s">
        <v>53</v>
      </c>
      <c r="F26" s="13">
        <v>2</v>
      </c>
      <c r="G26" s="14">
        <f ca="1">ROUND(SUM(INDIRECT(ADDRESS(ROW()+(-2), COLUMN()+(1), 1)),INDIRECT(ADDRESS(ROW()+(-6), COLUMN()+(1), 1))), 2)</f>
        <v>19709.2</v>
      </c>
      <c r="H26" s="14">
        <f ca="1">ROUND(INDIRECT(ADDRESS(ROW()+(0), COLUMN()+(-2), 1))*INDIRECT(ADDRESS(ROW()+(0), COLUMN()+(-1), 1))/100, 2)</f>
        <v>394.18</v>
      </c>
    </row>
    <row r="27" spans="1:8" ht="13.50" thickBot="1" customHeight="1">
      <c r="A27" s="21" t="s">
        <v>54</v>
      </c>
      <c r="B27" s="21"/>
      <c r="C27" s="21"/>
      <c r="D27" s="22"/>
      <c r="E27" s="23"/>
      <c r="F27" s="24" t="s">
        <v>55</v>
      </c>
      <c r="G27" s="25"/>
      <c r="H27" s="26">
        <f ca="1">ROUND(SUM(INDIRECT(ADDRESS(ROW()+(-1), COLUMN()+(0), 1)),INDIRECT(ADDRESS(ROW()+(-3), COLUMN()+(0), 1)),INDIRECT(ADDRESS(ROW()+(-7), COLUMN()+(0), 1))), 2)</f>
        <v>20103.4</v>
      </c>
    </row>
  </sheetData>
  <mergeCells count="29">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A20:C20"/>
    <mergeCell ref="F20:G20"/>
    <mergeCell ref="A21:C21"/>
    <mergeCell ref="E21:F21"/>
    <mergeCell ref="A22:C22"/>
    <mergeCell ref="A23:C23"/>
    <mergeCell ref="A24:C24"/>
    <mergeCell ref="F24:G24"/>
    <mergeCell ref="A25:C25"/>
    <mergeCell ref="E25:F25"/>
    <mergeCell ref="A26:C26"/>
    <mergeCell ref="A27:E27"/>
    <mergeCell ref="F27:G27"/>
  </mergeCells>
  <pageMargins left="0.147638" right="0.147638" top="0.206693" bottom="0.206693" header="0.0" footer="0.0"/>
  <pageSetup paperSize="9" orientation="portrait"/>
  <rowBreaks count="0" manualBreakCount="0">
    </rowBreaks>
</worksheet>
</file>