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<sst xmlns="http://schemas.openxmlformats.org/spreadsheetml/2006/main" count="40" uniqueCount="40">
  <si>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</si>
  <si>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AUR040</t>
  </si>
  <si>
    <t xml:space="preserve">m³</t>
  </si>
  <si>
    <t xml:space="preserve">Relleno con material de drenaje.</t>
  </si>
  <si>
    <r>
      <rPr>
        <sz val="8.25"/>
        <color rgb="FF000000"/>
        <rFont val="Arial"/>
        <family val="2"/>
      </rPr>
      <t xml:space="preserve">Relleno con grava filtrante clasificada, para drenaje, y compactación en tongadas sucesivas de 30 cm de espesor máximo con pisón vibrante de guiado manual, hasta alcanzar una densidad seca no inferior al 80% de la máxima obtenida en el ensayo Proctor Modificado. El precio no incluye la red de drenaje ni la realización del ensayo Proctor Modificado.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</si>
  <si>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</si>
  <si>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</si>
  <si>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</si>
  <si>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</si>
  <si>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</si>
  <si>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</si>
  <si>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</si>
  <si>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mt01ard030a</t>
  </si>
  <si>
    <t xml:space="preserve">t</t>
  </si>
  <si>
    <t xml:space="preserve">Grava filtrante clasificada.</t>
  </si>
  <si>
    <t xml:space="preserve">Subtotal materiales:</t>
  </si>
  <si>
    <t xml:space="preserve">Equipo y maquinaria</t>
  </si>
  <si>
    <t xml:space="preserve">mq01pan010a</t>
  </si>
  <si>
    <t xml:space="preserve">h</t>
  </si>
  <si>
    <t xml:space="preserve">Pala cargadora sobre neumáticos de 120 kW/1,9 m³.</t>
  </si>
  <si>
    <t xml:space="preserve">mq04cab010c</t>
  </si>
  <si>
    <t xml:space="preserve">h</t>
  </si>
  <si>
    <t xml:space="preserve">Camión basculante de 12 t de carga, de 162 kW.</t>
  </si>
  <si>
    <t xml:space="preserve">mq02rop020</t>
  </si>
  <si>
    <t xml:space="preserve">h</t>
  </si>
  <si>
    <t xml:space="preserve">Pisón vibrante de guiado manual, de 80 kg, con placa de 30x30 cm, tipo rana.</t>
  </si>
  <si>
    <t xml:space="preserve">mq02cia020j</t>
  </si>
  <si>
    <t xml:space="preserve">h</t>
  </si>
  <si>
    <t xml:space="preserve">Camión cisterna, de 8 m³ de capacidad.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</si>
  <si>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</si>
  <si>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</si>
  <si>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</si>
  <si>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</si>
  <si>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</si>
  <si>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</si>
  <si>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</si>
  <si>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</si>
  <si>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</si>
  <si>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$ 1,98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</si>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</sst>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8.16" customWidth="1"/>
    <col min="4" max="4" width="65.45" customWidth="1"/>
    <col min="5" max="5" width="17.00" customWidth="1"/>
    <col min="6" max="6" width="13.60" customWidth="1"/>
    <col min="7" max="7" width="9.8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1.5</v>
      </c>
      <c r="F10" s="14">
        <v>26.83</v>
      </c>
      <c r="G10" s="14">
        <f ca="1">ROUND(INDIRECT(ADDRESS(ROW()+(0), COLUMN()+(-2), 1))*INDIRECT(ADDRESS(ROW()+(0), COLUMN()+(-1), 1)), 2)</f>
        <v>40.25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40.25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0.02</v>
      </c>
      <c r="F13" s="13">
        <v>52.2</v>
      </c>
      <c r="G13" s="13">
        <f ca="1">ROUND(INDIRECT(ADDRESS(ROW()+(0), COLUMN()+(-2), 1))*INDIRECT(ADDRESS(ROW()+(0), COLUMN()+(-1), 1)), 2)</f>
        <v>1.04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0.015</v>
      </c>
      <c r="F14" s="13">
        <v>52.12</v>
      </c>
      <c r="G14" s="13">
        <f ca="1">ROUND(INDIRECT(ADDRESS(ROW()+(0), COLUMN()+(-2), 1))*INDIRECT(ADDRESS(ROW()+(0), COLUMN()+(-1), 1)), 2)</f>
        <v>0.78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0.312</v>
      </c>
      <c r="F15" s="13">
        <v>4.54</v>
      </c>
      <c r="G15" s="13">
        <f ca="1">ROUND(INDIRECT(ADDRESS(ROW()+(0), COLUMN()+(-2), 1))*INDIRECT(ADDRESS(ROW()+(0), COLUMN()+(-1), 1)), 2)</f>
        <v>1.42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2">
        <v>0.012</v>
      </c>
      <c r="F16" s="14">
        <v>137.76</v>
      </c>
      <c r="G16" s="14">
        <f ca="1">ROUND(INDIRECT(ADDRESS(ROW()+(0), COLUMN()+(-2), 1))*INDIRECT(ADDRESS(ROW()+(0), COLUMN()+(-1), 1)), 2)</f>
        <v>1.65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1)),INDIRECT(ADDRESS(ROW()+(-3), COLUMN()+(0), 1)),INDIRECT(ADDRESS(ROW()+(-4), COLUMN()+(0), 1))), 2)</f>
        <v>4.89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2">
        <v>0.318</v>
      </c>
      <c r="F19" s="14">
        <v>10.59</v>
      </c>
      <c r="G19" s="14">
        <f ca="1">ROUND(INDIRECT(ADDRESS(ROW()+(0), COLUMN()+(-2), 1))*INDIRECT(ADDRESS(ROW()+(0), COLUMN()+(-1), 1)), 2)</f>
        <v>3.37</v>
      </c>
    </row>
    <row r="20" spans="1:7" ht="13.50" thickBot="1" customHeight="1">
      <c r="A20" s="15"/>
      <c r="B20" s="15"/>
      <c r="C20" s="15"/>
      <c r="D20" s="15"/>
      <c r="E20" s="9" t="s">
        <v>34</v>
      </c>
      <c r="F20" s="9"/>
      <c r="G20" s="17">
        <f ca="1">ROUND(SUM(INDIRECT(ADDRESS(ROW()+(-1), COLUMN()+(0), 1))), 2)</f>
        <v>3.37</v>
      </c>
    </row>
    <row r="21" spans="1:7" ht="13.50" thickBot="1" customHeight="1">
      <c r="A21" s="15">
        <v>4</v>
      </c>
      <c r="B21" s="15"/>
      <c r="C21" s="15"/>
      <c r="D21" s="18" t="s">
        <v>35</v>
      </c>
      <c r="E21" s="18"/>
      <c r="F21" s="15"/>
      <c r="G21" s="15"/>
    </row>
    <row r="22" spans="1:7" ht="13.50" thickBot="1" customHeight="1">
      <c r="A22" s="19"/>
      <c r="B22" s="19"/>
      <c r="C22" s="20" t="s">
        <v>36</v>
      </c>
      <c r="D22" s="19" t="s">
        <v>37</v>
      </c>
      <c r="E22" s="12">
        <v>2</v>
      </c>
      <c r="F22" s="14">
        <f ca="1">ROUND(SUM(INDIRECT(ADDRESS(ROW()+(-2), COLUMN()+(1), 1)),INDIRECT(ADDRESS(ROW()+(-5), COLUMN()+(1), 1)),INDIRECT(ADDRESS(ROW()+(-11), COLUMN()+(1), 1))), 2)</f>
        <v>48.51</v>
      </c>
      <c r="G22" s="14">
        <f ca="1">ROUND(INDIRECT(ADDRESS(ROW()+(0), COLUMN()+(-2), 1))*INDIRECT(ADDRESS(ROW()+(0), COLUMN()+(-1), 1))/100, 2)</f>
        <v>0.97</v>
      </c>
    </row>
    <row r="23" spans="1:7" ht="13.50" thickBot="1" customHeight="1">
      <c r="A23" s="21" t="s">
        <v>38</v>
      </c>
      <c r="B23" s="21"/>
      <c r="C23" s="22"/>
      <c r="D23" s="23"/>
      <c r="E23" s="24" t="s">
        <v>39</v>
      </c>
      <c r="F23" s="25"/>
      <c r="G23" s="26">
        <f ca="1">ROUND(SUM(INDIRECT(ADDRESS(ROW()+(-1), COLUMN()+(0), 1)),INDIRECT(ADDRESS(ROW()+(-3), COLUMN()+(0), 1)),INDIRECT(ADDRESS(ROW()+(-6), COLUMN()+(0), 1)),INDIRECT(ADDRESS(ROW()+(-12), COLUMN()+(0), 1))), 2)</f>
        <v>49.48</v>
      </c>
    </row>
  </sheetData>
  <mergeCells count="27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A16:B16"/>
    <mergeCell ref="A17:B17"/>
    <mergeCell ref="E17:F17"/>
    <mergeCell ref="A18:B18"/>
    <mergeCell ref="D18:E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