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<sst xmlns="http://schemas.openxmlformats.org/spreadsheetml/2006/main" count="46" uniqueCount="46">
  <si>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</si>
  <si>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TIF010</t>
  </si>
  <si>
    <t xml:space="preserve">Ud</t>
  </si>
  <si>
    <t xml:space="preserve">Farola con columna metálica.</t>
  </si>
  <si>
    <r>
      <rPr>
        <sz val="8.25"/>
        <color rgb="FF000000"/>
        <rFont val="Arial"/>
        <family val="2"/>
      </rPr>
      <t xml:space="preserve">Farola, modelo Candela Led "SANTA &amp; COLE", de 10200 mm de altura, compuesta por columna cilíndrica de dos tramos de acero galvanizado, acabado pintado, 2 brazos de aluminio, acabado pintado, uno de 1500 mm de longitud y otro de 750 mm de longitud y 2 luminarias a distinta altura, de 140 W de potencia máxima, de 759x282x250 mm, con 96 led de 1,5 W. El precio no incluye la excavación.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</si>
  <si>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</si>
  <si>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</si>
  <si>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</si>
  <si>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</si>
  <si>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</si>
  <si>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</si>
  <si>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</si>
  <si>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mt10hmf100anc</t>
  </si>
  <si>
    <t xml:space="preserve">m³</t>
  </si>
  <si>
    <t xml:space="preserve">Concreto simple f'c=210 kg/cm² (3000 psi), clase de exposición F0 S0 P0 C0, tamaño máximo del agregado 25 mm (1" ASTM Nº 57), consistencia plástica, premezclado, según ACI 318.</t>
  </si>
  <si>
    <t xml:space="preserve">mt34syc105tf</t>
  </si>
  <si>
    <t xml:space="preserve">Ud</t>
  </si>
  <si>
    <t xml:space="preserve">Farola, modelo Candela Led "SANTA &amp; COLE", de 10200 mm de altura, compuesta por columna cilíndrica de dos tramos de acero galvanizado, acabado pintado, con el tramo inferior de 170 mm de diámetro y el tramo superior de 127 mm de diámetro, 2 brazos de aluminio, acabado pintado, uno de 1500 mm de longitud y otro de 750 mm de longitud y 2 luminarias a distinta altura de aluminio, acabado pintado, de 140 W de potencia máxima, de 759x282x250 mm, con óptica de alto rendimiento de tecnología led y 96 led de 1,5 W, clase de protección II, grado de protección IP65, incluso placa base y pernos de anclaje.</t>
  </si>
  <si>
    <t xml:space="preserve">Subtotal materiales:</t>
  </si>
  <si>
    <t xml:space="preserve">Equipo y maquinaria</t>
  </si>
  <si>
    <t xml:space="preserve">mq07gte010a</t>
  </si>
  <si>
    <t xml:space="preserve">h</t>
  </si>
  <si>
    <t xml:space="preserve">Grúa autopropulsada de brazo telescópico con una capacidad de elevación de 12 t y 20 m de altura máxima de trabajo.</t>
  </si>
  <si>
    <t xml:space="preserve">mq07cce010a</t>
  </si>
  <si>
    <t xml:space="preserve">h</t>
  </si>
  <si>
    <t xml:space="preserve">Camión con cesta elevadora de brazo articulado de 16 m de altura máxima de trabajo y 260 kg de carga máxima.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</si>
  <si>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</si>
  <si>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</si>
  <si>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</si>
  <si>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</si>
  <si>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</si>
  <si>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</si>
  <si>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</si>
  <si>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</si>
  <si>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mo003</t>
  </si>
  <si>
    <t xml:space="preserve">h</t>
  </si>
  <si>
    <t xml:space="preserve">Instalador electricista.</t>
  </si>
  <si>
    <t xml:space="preserve">mo102</t>
  </si>
  <si>
    <t xml:space="preserve">h</t>
  </si>
  <si>
    <t xml:space="preserve">Principiante de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</si>
  <si>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</si>
  <si>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</si>
  <si>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</si>
  <si>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</si>
  <si>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$ 4.874,42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</si>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</sst>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1.19" customWidth="1"/>
    <col min="4" max="4" width="7.65" customWidth="1"/>
    <col min="5" max="5" width="65.96" customWidth="1"/>
    <col min="6" max="6" width="15.30" customWidth="1"/>
    <col min="7" max="7" width="13.6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1.44</v>
      </c>
      <c r="G10" s="12">
        <v>118.46</v>
      </c>
      <c r="H10" s="12">
        <f ca="1">ROUND(INDIRECT(ADDRESS(ROW()+(0), COLUMN()+(-2), 1))*INDIRECT(ADDRESS(ROW()+(0), COLUMN()+(-1), 1)), 2)</f>
        <v>170.58</v>
      </c>
    </row>
    <row r="11" spans="1:8" ht="97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8798</v>
      </c>
      <c r="H11" s="14">
        <f ca="1">ROUND(INDIRECT(ADDRESS(ROW()+(0), COLUMN()+(-2), 1))*INDIRECT(ADDRESS(ROW()+(0), COLUMN()+(-1), 1)), 2)</f>
        <v>8798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8968.58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24.0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0.22</v>
      </c>
      <c r="G14" s="12">
        <v>64.83</v>
      </c>
      <c r="H14" s="12">
        <f ca="1">ROUND(INDIRECT(ADDRESS(ROW()+(0), COLUMN()+(-2), 1))*INDIRECT(ADDRESS(ROW()+(0), COLUMN()+(-1), 1)), 2)</f>
        <v>14.26</v>
      </c>
    </row>
    <row r="15" spans="1:8" ht="24.0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0.385</v>
      </c>
      <c r="G15" s="14">
        <v>25.12</v>
      </c>
      <c r="H15" s="14">
        <f ca="1">ROUND(INDIRECT(ADDRESS(ROW()+(0), COLUMN()+(-2), 1))*INDIRECT(ADDRESS(ROW()+(0), COLUMN()+(-1), 1)), 2)</f>
        <v>9.67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23.93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0.336</v>
      </c>
      <c r="G18" s="12">
        <v>17.17</v>
      </c>
      <c r="H18" s="12">
        <f ca="1">ROUND(INDIRECT(ADDRESS(ROW()+(0), COLUMN()+(-2), 1))*INDIRECT(ADDRESS(ROW()+(0), COLUMN()+(-1), 1)), 2)</f>
        <v>5.77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1">
        <v>0.224</v>
      </c>
      <c r="G19" s="12">
        <v>10.59</v>
      </c>
      <c r="H19" s="12">
        <f ca="1">ROUND(INDIRECT(ADDRESS(ROW()+(0), COLUMN()+(-2), 1))*INDIRECT(ADDRESS(ROW()+(0), COLUMN()+(-1), 1)), 2)</f>
        <v>2.37</v>
      </c>
    </row>
    <row r="20" spans="1:8" ht="13.50" thickBot="1" customHeight="1">
      <c r="A20" s="1" t="s">
        <v>34</v>
      </c>
      <c r="B20" s="1"/>
      <c r="C20" s="1"/>
      <c r="D20" s="10" t="s">
        <v>35</v>
      </c>
      <c r="E20" s="1" t="s">
        <v>36</v>
      </c>
      <c r="F20" s="11">
        <v>0.56</v>
      </c>
      <c r="G20" s="12">
        <v>17.64</v>
      </c>
      <c r="H20" s="12">
        <f ca="1">ROUND(INDIRECT(ADDRESS(ROW()+(0), COLUMN()+(-2), 1))*INDIRECT(ADDRESS(ROW()+(0), COLUMN()+(-1), 1)), 2)</f>
        <v>9.88</v>
      </c>
    </row>
    <row r="21" spans="1:8" ht="13.50" thickBot="1" customHeight="1">
      <c r="A21" s="1" t="s">
        <v>37</v>
      </c>
      <c r="B21" s="1"/>
      <c r="C21" s="1"/>
      <c r="D21" s="10" t="s">
        <v>38</v>
      </c>
      <c r="E21" s="1" t="s">
        <v>39</v>
      </c>
      <c r="F21" s="13">
        <v>0.56</v>
      </c>
      <c r="G21" s="14">
        <v>10.99</v>
      </c>
      <c r="H21" s="14">
        <f ca="1">ROUND(INDIRECT(ADDRESS(ROW()+(0), COLUMN()+(-2), 1))*INDIRECT(ADDRESS(ROW()+(0), COLUMN()+(-1), 1)), 2)</f>
        <v>6.15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1)),INDIRECT(ADDRESS(ROW()+(-3), COLUMN()+(0), 1)),INDIRECT(ADDRESS(ROW()+(-4), COLUMN()+(0), 1))), 2)</f>
        <v>24.17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19"/>
      <c r="D24" s="20" t="s">
        <v>42</v>
      </c>
      <c r="E24" s="19" t="s">
        <v>43</v>
      </c>
      <c r="F24" s="13">
        <v>2</v>
      </c>
      <c r="G24" s="14">
        <f ca="1">ROUND(SUM(INDIRECT(ADDRESS(ROW()+(-2), COLUMN()+(1), 1)),INDIRECT(ADDRESS(ROW()+(-8), COLUMN()+(1), 1)),INDIRECT(ADDRESS(ROW()+(-12), COLUMN()+(1), 1))), 2)</f>
        <v>9016.68</v>
      </c>
      <c r="H24" s="14">
        <f ca="1">ROUND(INDIRECT(ADDRESS(ROW()+(0), COLUMN()+(-2), 1))*INDIRECT(ADDRESS(ROW()+(0), COLUMN()+(-1), 1))/100, 2)</f>
        <v>180.33</v>
      </c>
    </row>
    <row r="25" spans="1:8" ht="13.50" thickBot="1" customHeight="1">
      <c r="A25" s="21" t="s">
        <v>44</v>
      </c>
      <c r="B25" s="21"/>
      <c r="C25" s="21"/>
      <c r="D25" s="22"/>
      <c r="E25" s="23"/>
      <c r="F25" s="24" t="s">
        <v>45</v>
      </c>
      <c r="G25" s="25"/>
      <c r="H25" s="26">
        <f ca="1">ROUND(SUM(INDIRECT(ADDRESS(ROW()+(-1), COLUMN()+(0), 1)),INDIRECT(ADDRESS(ROW()+(-3), COLUMN()+(0), 1)),INDIRECT(ADDRESS(ROW()+(-9), COLUMN()+(0), 1)),INDIRECT(ADDRESS(ROW()+(-13), COLUMN()+(0), 1))), 2)</f>
        <v>9197.01</v>
      </c>
    </row>
  </sheetData>
  <mergeCells count="29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A21:C21"/>
    <mergeCell ref="A22:C22"/>
    <mergeCell ref="F22:G22"/>
    <mergeCell ref="A23:C23"/>
    <mergeCell ref="E23:F23"/>
    <mergeCell ref="A24:C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