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<sst xmlns="http://schemas.openxmlformats.org/spreadsheetml/2006/main" count="64" uniqueCount="64">
  <si>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</si>
  <si>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IUS050</t>
  </si>
  <si>
    <t xml:space="preserve">Ud</t>
  </si>
  <si>
    <t xml:space="preserve">Buzón de inspección prefabricado de concreto simple.</t>
  </si>
  <si>
    <r>
      <rPr>
        <sz val="8.25"/>
        <color rgb="FF000000"/>
        <rFont val="Arial"/>
        <family val="2"/>
      </rPr>
      <t xml:space="preserve">Pozo de registro de elementos prefabricados de concreto simple, de 1,2 m de diámetro interior y 3 m de altura útil interior, sobre losa sobre relleno de 25 cm de espesor de concreto armado f'c=280 kg/cm² (4000 psi), clase de exposición F0 S1 P1 C1, tamaño máximo del agregado 25 mm (1" ASTM Nº 57), consistencia blanda ligeramente armada con malla electrosoldada, con cierre de tapa circular con bloqueo y marco de fundición carga de rotura 400 kN, instalado en calzadas de calles, incluyendo las peatonales, o zonas de estacionamiento colectivo para todo tipo de vehículos.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</si>
  <si>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</si>
  <si>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</si>
  <si>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</si>
  <si>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</si>
  <si>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</si>
  <si>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</si>
  <si>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</si>
  <si>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mt10haf100knc</t>
  </si>
  <si>
    <t xml:space="preserve">m³</t>
  </si>
  <si>
    <t xml:space="preserve">Concreto f'c=280 kg/cm² (4000 psi), clase de exposición F0 S1 P1 C1, tamaño máximo del agregado 25 mm (1" ASTM Nº 57), consistencia blanda, premezclado, según ACI 318.</t>
  </si>
  <si>
    <t xml:space="preserve">mt07ame120ii</t>
  </si>
  <si>
    <t xml:space="preserve">m²</t>
  </si>
  <si>
    <t xml:space="preserve">Malla electrosoldada tipo 6x6 2/2 de acero Grado 70, con varillas lisas espaciadas 15,24x15,24 cm de 6,65 mm de diámetro, según ASTM A 185 y ASTM A 497.</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</si>
  <si>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</si>
  <si>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</si>
  <si>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</si>
  <si>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mt46phb010aa</t>
  </si>
  <si>
    <t xml:space="preserve">Ud</t>
  </si>
  <si>
    <t xml:space="preserve">Base prefabricada de concreto simple para formación de pozo de registro, de 120 cm de diámetro nominal (interior), 70 cm de altura útil y 16 cm de espesor, clase N (Normal), carga de rotura 90 kN/m², de 1767 kg, con junta de caucho EPDM, de deslizamiento y compresión, para unión con otros módulos, para conexión con colector de hasta 300 mm de diámetro, resistencia a compresión mayor de 30 N/mm².</t>
  </si>
  <si>
    <t xml:space="preserve">mt46phb110a</t>
  </si>
  <si>
    <t xml:space="preserve">Ud</t>
  </si>
  <si>
    <t xml:space="preserve">Junta de caucho EPDM, de deslizamiento y compresión, tipo arpón, para conexión de colector de 300 mm de diámetro nominal (interior) a base prefabricada de concreto para formación de pozo de registro.</t>
  </si>
  <si>
    <t xml:space="preserve">mt46phb020o</t>
  </si>
  <si>
    <t xml:space="preserve">Ud</t>
  </si>
  <si>
    <t xml:space="preserve">Anillo prefabricado de concreto simple para formación de pozo de registro, de 120 cm de diámetro nominal (interior), 100 cm de altura útil y 16 cm de espesor, clase N (Normal), carga de rotura 90 kN/m², de 1600 kg, con junta de caucho EPDM, de deslizamiento y compresión, para unión con otros módulos, resistencia a compresión mayor de 30 N/mm².</t>
  </si>
  <si>
    <t xml:space="preserve">mt46phb030dd</t>
  </si>
  <si>
    <t xml:space="preserve">Ud</t>
  </si>
  <si>
    <t xml:space="preserve">Cono asimétrico prefabricado de concreto simple para formación de pozo de registro, de 120 a 60 cm de diámetro nominal (interior), 120 cm de altura útil y 16 cm de espesor, clase N (Normal), carga de rotura 90 kN/m², de 1960 kg, con junta de caucho EPDM, de deslizamiento y compresión, para unión con otros módulos.</t>
  </si>
  <si>
    <t xml:space="preserve">mt46phb040c</t>
  </si>
  <si>
    <t xml:space="preserve">Ud</t>
  </si>
  <si>
    <t xml:space="preserve">Módulo de ajuste prefabricado de concreto, de 60 cm de diámetro nominal (interior), 10 cm de altura útil y 10 cm de espesor, de 68,7 kg, con junta de caucho EPDM, de deslizamiento y compresión, para unión con otros módulos.</t>
  </si>
  <si>
    <t xml:space="preserve">mt46thb110b</t>
  </si>
  <si>
    <t xml:space="preserve">kg</t>
  </si>
  <si>
    <t xml:space="preserve">Lubricante para unión con junta elástica, en pozos de registro prefabricados.</t>
  </si>
  <si>
    <t xml:space="preserve">mt46phm050</t>
  </si>
  <si>
    <t xml:space="preserve">Ud</t>
  </si>
  <si>
    <t xml:space="preserve">Pate de polipropileno conformado en U, para pozo, de 330x160 mm, sección transversal de D=25 mm.</t>
  </si>
  <si>
    <t xml:space="preserve">mt46tpr010q</t>
  </si>
  <si>
    <t xml:space="preserve">Ud</t>
  </si>
  <si>
    <t xml:space="preserve">Tapa circular con bloqueo mediante tres pestañas y marco de fundición dúctil de 850 mm de diámetro exterior y 100 mm de altura, paso libre de 600 mm, para pozo, carga de rotura 400 kN. Tapa revestida con pintura bituminosa y marco provisto de junta de insonorización de polietileno y dispositivo de seguridad.</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</si>
  <si>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</si>
  <si>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</si>
  <si>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</si>
  <si>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</si>
  <si>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</si>
  <si>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</si>
  <si>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</si>
  <si>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</si>
  <si>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</si>
  <si>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</si>
  <si>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</si>
  <si>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</si>
  <si>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</si>
  <si>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</si>
  <si>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</si>
  <si>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</si>
  <si>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</si>
  <si>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$ 53,92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</si>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</sst>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7.65" customWidth="1"/>
    <col min="5" max="5" width="67.8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0.283</v>
      </c>
      <c r="G10" s="12">
        <v>134.49</v>
      </c>
      <c r="H10" s="12">
        <f ca="1">ROUND(INDIRECT(ADDRESS(ROW()+(0), COLUMN()+(-2), 1))*INDIRECT(ADDRESS(ROW()+(0), COLUMN()+(-1), 1)), 2)</f>
        <v>38.06</v>
      </c>
    </row>
    <row r="11" spans="1:8" ht="34.50" thickBot="1" customHeight="1">
      <c r="A11" s="1" t="s">
        <v>15</v>
      </c>
      <c r="B11" s="1"/>
      <c r="C11" s="1"/>
      <c r="D11" s="10" t="s">
        <v>16</v>
      </c>
      <c r="E11" s="1" t="s">
        <v>17</v>
      </c>
      <c r="F11" s="11">
        <v>3.768</v>
      </c>
      <c r="G11" s="12">
        <v>4.4</v>
      </c>
      <c r="H11" s="12">
        <f ca="1">ROUND(INDIRECT(ADDRESS(ROW()+(0), COLUMN()+(-2), 1))*INDIRECT(ADDRESS(ROW()+(0), COLUMN()+(-1), 1)), 2)</f>
        <v>16.58</v>
      </c>
    </row>
    <row r="12" spans="1:8" ht="34.50" thickBot="1" customHeight="1">
      <c r="A12" s="1" t="s">
        <v>18</v>
      </c>
      <c r="B12" s="1"/>
      <c r="C12" s="1"/>
      <c r="D12" s="10" t="s">
        <v>19</v>
      </c>
      <c r="E12" s="1" t="s">
        <v>20</v>
      </c>
      <c r="F12" s="11">
        <v>0.495</v>
      </c>
      <c r="G12" s="12">
        <v>139.79</v>
      </c>
      <c r="H12" s="12">
        <f ca="1">ROUND(INDIRECT(ADDRESS(ROW()+(0), COLUMN()+(-2), 1))*INDIRECT(ADDRESS(ROW()+(0), COLUMN()+(-1), 1)), 2)</f>
        <v>69.2</v>
      </c>
    </row>
    <row r="13" spans="1:8" ht="66.00" thickBot="1" customHeight="1">
      <c r="A13" s="1" t="s">
        <v>21</v>
      </c>
      <c r="B13" s="1"/>
      <c r="C13" s="1"/>
      <c r="D13" s="10" t="s">
        <v>22</v>
      </c>
      <c r="E13" s="1" t="s">
        <v>23</v>
      </c>
      <c r="F13" s="11">
        <v>1</v>
      </c>
      <c r="G13" s="12">
        <v>220.84</v>
      </c>
      <c r="H13" s="12">
        <f ca="1">ROUND(INDIRECT(ADDRESS(ROW()+(0), COLUMN()+(-2), 1))*INDIRECT(ADDRESS(ROW()+(0), COLUMN()+(-1), 1)), 2)</f>
        <v>220.84</v>
      </c>
    </row>
    <row r="14" spans="1:8" ht="34.50" thickBot="1" customHeight="1">
      <c r="A14" s="1" t="s">
        <v>24</v>
      </c>
      <c r="B14" s="1"/>
      <c r="C14" s="1"/>
      <c r="D14" s="10" t="s">
        <v>25</v>
      </c>
      <c r="E14" s="1" t="s">
        <v>26</v>
      </c>
      <c r="F14" s="11">
        <v>2</v>
      </c>
      <c r="G14" s="12">
        <v>23.09</v>
      </c>
      <c r="H14" s="12">
        <f ca="1">ROUND(INDIRECT(ADDRESS(ROW()+(0), COLUMN()+(-2), 1))*INDIRECT(ADDRESS(ROW()+(0), COLUMN()+(-1), 1)), 2)</f>
        <v>46.18</v>
      </c>
    </row>
    <row r="15" spans="1:8" ht="55.50" thickBot="1" customHeight="1">
      <c r="A15" s="1" t="s">
        <v>27</v>
      </c>
      <c r="B15" s="1"/>
      <c r="C15" s="1"/>
      <c r="D15" s="10" t="s">
        <v>28</v>
      </c>
      <c r="E15" s="1" t="s">
        <v>29</v>
      </c>
      <c r="F15" s="11">
        <v>1</v>
      </c>
      <c r="G15" s="12">
        <v>204.05</v>
      </c>
      <c r="H15" s="12">
        <f ca="1">ROUND(INDIRECT(ADDRESS(ROW()+(0), COLUMN()+(-2), 1))*INDIRECT(ADDRESS(ROW()+(0), COLUMN()+(-1), 1)), 2)</f>
        <v>204.05</v>
      </c>
    </row>
    <row r="16" spans="1:8" ht="55.50" thickBot="1" customHeight="1">
      <c r="A16" s="1" t="s">
        <v>30</v>
      </c>
      <c r="B16" s="1"/>
      <c r="C16" s="1"/>
      <c r="D16" s="10" t="s">
        <v>31</v>
      </c>
      <c r="E16" s="1" t="s">
        <v>32</v>
      </c>
      <c r="F16" s="11">
        <v>1</v>
      </c>
      <c r="G16" s="12">
        <v>259.11</v>
      </c>
      <c r="H16" s="12">
        <f ca="1">ROUND(INDIRECT(ADDRESS(ROW()+(0), COLUMN()+(-2), 1))*INDIRECT(ADDRESS(ROW()+(0), COLUMN()+(-1), 1)), 2)</f>
        <v>259.11</v>
      </c>
    </row>
    <row r="17" spans="1:8" ht="34.50" thickBot="1" customHeight="1">
      <c r="A17" s="1" t="s">
        <v>33</v>
      </c>
      <c r="B17" s="1"/>
      <c r="C17" s="1"/>
      <c r="D17" s="10" t="s">
        <v>34</v>
      </c>
      <c r="E17" s="1" t="s">
        <v>35</v>
      </c>
      <c r="F17" s="11">
        <v>1</v>
      </c>
      <c r="G17" s="12">
        <v>36.2</v>
      </c>
      <c r="H17" s="12">
        <f ca="1">ROUND(INDIRECT(ADDRESS(ROW()+(0), COLUMN()+(-2), 1))*INDIRECT(ADDRESS(ROW()+(0), COLUMN()+(-1), 1)), 2)</f>
        <v>36.2</v>
      </c>
    </row>
    <row r="18" spans="1:8" ht="13.50" thickBot="1" customHeight="1">
      <c r="A18" s="1" t="s">
        <v>36</v>
      </c>
      <c r="B18" s="1"/>
      <c r="C18" s="1"/>
      <c r="D18" s="10" t="s">
        <v>37</v>
      </c>
      <c r="E18" s="1" t="s">
        <v>38</v>
      </c>
      <c r="F18" s="11">
        <v>0.096</v>
      </c>
      <c r="G18" s="12">
        <v>4.14</v>
      </c>
      <c r="H18" s="12">
        <f ca="1">ROUND(INDIRECT(ADDRESS(ROW()+(0), COLUMN()+(-2), 1))*INDIRECT(ADDRESS(ROW()+(0), COLUMN()+(-1), 1)), 2)</f>
        <v>0.4</v>
      </c>
    </row>
    <row r="19" spans="1:8" ht="24.00" thickBot="1" customHeight="1">
      <c r="A19" s="1" t="s">
        <v>39</v>
      </c>
      <c r="B19" s="1"/>
      <c r="C19" s="1"/>
      <c r="D19" s="10" t="s">
        <v>40</v>
      </c>
      <c r="E19" s="1" t="s">
        <v>41</v>
      </c>
      <c r="F19" s="11">
        <v>9</v>
      </c>
      <c r="G19" s="12">
        <v>6.83</v>
      </c>
      <c r="H19" s="12">
        <f ca="1">ROUND(INDIRECT(ADDRESS(ROW()+(0), COLUMN()+(-2), 1))*INDIRECT(ADDRESS(ROW()+(0), COLUMN()+(-1), 1)), 2)</f>
        <v>61.47</v>
      </c>
    </row>
    <row r="20" spans="1:8" ht="45.00" thickBot="1" customHeight="1">
      <c r="A20" s="1" t="s">
        <v>42</v>
      </c>
      <c r="B20" s="1"/>
      <c r="C20" s="1"/>
      <c r="D20" s="10" t="s">
        <v>43</v>
      </c>
      <c r="E20" s="1" t="s">
        <v>44</v>
      </c>
      <c r="F20" s="13">
        <v>1</v>
      </c>
      <c r="G20" s="14">
        <v>168.95</v>
      </c>
      <c r="H20" s="14">
        <f ca="1">ROUND(INDIRECT(ADDRESS(ROW()+(0), COLUMN()+(-2), 1))*INDIRECT(ADDRESS(ROW()+(0), COLUMN()+(-1), 1)), 2)</f>
        <v>168.95</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1121.04</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3">
        <v>0.66</v>
      </c>
      <c r="G23" s="14">
        <v>67.07</v>
      </c>
      <c r="H23" s="14">
        <f ca="1">ROUND(INDIRECT(ADDRESS(ROW()+(0), COLUMN()+(-2), 1))*INDIRECT(ADDRESS(ROW()+(0), COLUMN()+(-1), 1)), 2)</f>
        <v>44.27</v>
      </c>
    </row>
    <row r="24" spans="1:8" ht="13.50" thickBot="1" customHeight="1">
      <c r="A24" s="15"/>
      <c r="B24" s="15"/>
      <c r="C24" s="15"/>
      <c r="D24" s="15"/>
      <c r="E24" s="15"/>
      <c r="F24" s="9" t="s">
        <v>50</v>
      </c>
      <c r="G24" s="9"/>
      <c r="H24" s="17">
        <f ca="1">ROUND(SUM(INDIRECT(ADDRESS(ROW()+(-1), COLUMN()+(0), 1))), 2)</f>
        <v>44.27</v>
      </c>
    </row>
    <row r="25" spans="1:8" ht="13.50" thickBot="1" customHeight="1">
      <c r="A25" s="15">
        <v>3</v>
      </c>
      <c r="B25" s="15"/>
      <c r="C25" s="15"/>
      <c r="D25" s="15"/>
      <c r="E25" s="18" t="s">
        <v>51</v>
      </c>
      <c r="F25" s="18"/>
      <c r="G25" s="15"/>
      <c r="H25" s="15"/>
    </row>
    <row r="26" spans="1:8" ht="13.50" thickBot="1" customHeight="1">
      <c r="A26" s="1" t="s">
        <v>52</v>
      </c>
      <c r="B26" s="1"/>
      <c r="C26" s="1"/>
      <c r="D26" s="10" t="s">
        <v>53</v>
      </c>
      <c r="E26" s="1" t="s">
        <v>54</v>
      </c>
      <c r="F26" s="11">
        <v>4.708</v>
      </c>
      <c r="G26" s="12">
        <v>17.84</v>
      </c>
      <c r="H26" s="12">
        <f ca="1">ROUND(INDIRECT(ADDRESS(ROW()+(0), COLUMN()+(-2), 1))*INDIRECT(ADDRESS(ROW()+(0), COLUMN()+(-1), 1)), 2)</f>
        <v>83.99</v>
      </c>
    </row>
    <row r="27" spans="1:8" ht="13.50" thickBot="1" customHeight="1">
      <c r="A27" s="1" t="s">
        <v>55</v>
      </c>
      <c r="B27" s="1"/>
      <c r="C27" s="1"/>
      <c r="D27" s="10" t="s">
        <v>56</v>
      </c>
      <c r="E27" s="1" t="s">
        <v>57</v>
      </c>
      <c r="F27" s="13">
        <v>6.322</v>
      </c>
      <c r="G27" s="14">
        <v>11.44</v>
      </c>
      <c r="H27" s="14">
        <f ca="1">ROUND(INDIRECT(ADDRESS(ROW()+(0), COLUMN()+(-2), 1))*INDIRECT(ADDRESS(ROW()+(0), COLUMN()+(-1), 1)), 2)</f>
        <v>72.32</v>
      </c>
    </row>
    <row r="28" spans="1:8" ht="13.50" thickBot="1" customHeight="1">
      <c r="A28" s="15"/>
      <c r="B28" s="15"/>
      <c r="C28" s="15"/>
      <c r="D28" s="15"/>
      <c r="E28" s="15"/>
      <c r="F28" s="9" t="s">
        <v>58</v>
      </c>
      <c r="G28" s="9"/>
      <c r="H28" s="17">
        <f ca="1">ROUND(SUM(INDIRECT(ADDRESS(ROW()+(-1), COLUMN()+(0), 1)),INDIRECT(ADDRESS(ROW()+(-2), COLUMN()+(0), 1))), 2)</f>
        <v>156.31</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1)),INDIRECT(ADDRESS(ROW()+(-6), COLUMN()+(1), 1)),INDIRECT(ADDRESS(ROW()+(-9), COLUMN()+(1), 1))), 2)</f>
        <v>1321.62</v>
      </c>
      <c r="H30" s="14">
        <f ca="1">ROUND(INDIRECT(ADDRESS(ROW()+(0), COLUMN()+(-2), 1))*INDIRECT(ADDRESS(ROW()+(0), COLUMN()+(-1), 1))/100, 2)</f>
        <v>26.43</v>
      </c>
    </row>
    <row r="31" spans="1:8" ht="13.50" thickBot="1" customHeight="1">
      <c r="A31" s="21" t="s">
        <v>62</v>
      </c>
      <c r="B31" s="21"/>
      <c r="C31" s="21"/>
      <c r="D31" s="22"/>
      <c r="E31" s="23"/>
      <c r="F31" s="24" t="s">
        <v>63</v>
      </c>
      <c r="G31" s="25"/>
      <c r="H31" s="26">
        <f ca="1">ROUND(SUM(INDIRECT(ADDRESS(ROW()+(-1), COLUMN()+(0), 1)),INDIRECT(ADDRESS(ROW()+(-3), COLUMN()+(0), 1)),INDIRECT(ADDRESS(ROW()+(-7), COLUMN()+(0), 1)),INDIRECT(ADDRESS(ROW()+(-10), COLUMN()+(0), 1))), 2)</f>
        <v>1348.05</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F24:G24"/>
    <mergeCell ref="A25:C25"/>
    <mergeCell ref="E25:F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