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<sst xmlns="http://schemas.openxmlformats.org/spreadsheetml/2006/main" count="58" uniqueCount="58">
  <si>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</si>
  <si>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IUB025</t>
  </si>
  <si>
    <t xml:space="preserve">m</t>
  </si>
  <si>
    <t xml:space="preserve">Línea subterránea de distribución de baja tensión en canalización entubada.</t>
  </si>
  <si>
    <r>
      <rPr>
        <sz val="8.25"/>
        <color rgb="FF000000"/>
        <rFont val="Arial"/>
        <family val="2"/>
      </rPr>
      <t xml:space="preserve">Línea subterránea de distribución de baja tensión en canalización entubada bajo acera, formada por 3 cables unipolares RV, con conductor de aluminio, de 150 mm² de sección, 1 cable unipolar RV, con conductor de aluminio, de 95 mm² de sección, siendo su tensión asignada de 0,6/1 kV; dos tubos protectores de polietileno de doble pared, de 200 mm de diámetro, resistencia a compresión mayor de 450 N, suministrado en rollo, colocado sobre lecho de arena de 5 cm de espesor, debidamente compactada y nivelada con pisón vibrante de guiado manual, relleno lateral compactando hasta los riñones y posterior relleno con la misma arena hasta 10 cm por encima de la generatriz superior de la tubería; y canalización para telecomunicaciones compuesta de tetratubo de polietileno de alta densidad (PEAD/HDPE) libre de halógenos, color verde, de 4x40 mm de diámetro nominal y 3 mm de espesor formado por cuatro tubos iguales, unidos entre sí, con la pared interior estriada longitudinalmente y recubierta con silicona. Incluso hilo guía y. El precio no incluye la excavación ni el relleno principal.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</si>
  <si>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</si>
  <si>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</si>
  <si>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</si>
  <si>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</si>
  <si>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</si>
  <si>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</si>
  <si>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</si>
  <si>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mt01ara010a</t>
  </si>
  <si>
    <t xml:space="preserve">m³</t>
  </si>
  <si>
    <t xml:space="preserve">Arena con granulometría de 0 a 5 mm de diámetro, limpia.</t>
  </si>
  <si>
    <t xml:space="preserve">mt35aia070ai</t>
  </si>
  <si>
    <t xml:space="preserve">m</t>
  </si>
  <si>
    <t xml:space="preserve">Tubo curvable, suministrado en rollo, de polietileno de doble pared (interior lisa y exterior corrugada), de color naranja, de 200 mm de diámetro nominal, para canalización enterrada, resistencia a la compresión 450 N, resistencia al impacto 40 julios, con grado de protección IP549, con hilo guía incorporado.</t>
  </si>
  <si>
    <t xml:space="preserve">mt35tpe030a</t>
  </si>
  <si>
    <t xml:space="preserve">m</t>
  </si>
  <si>
    <t xml:space="preserve">Tetratubo de polietileno de alta densidad (PEAD/HDPE) libre de halógenos, color verde, de 4x40 mm de diámetro nominal y 3 mm de espesor formado por cuatro tubos iguales, unidos entre sí, con la pared interior estriada longitudinalmente y recubierta con silicona. Suministro: en rollos de 300 m de longitud.</t>
  </si>
  <si>
    <t xml:space="preserve">mt35cun350c</t>
  </si>
  <si>
    <t xml:space="preserve">m</t>
  </si>
  <si>
    <t xml:space="preserve">Cable unipolar RV, siendo su tensión asignada de 0,6/1 kV, reacción al fuego clase Eca según UNE-EN 50575, con conductor de aluminio clase 2 de 150 mm² de sección, con aislamiento de polietileno reticulado (R) y cubierta de PVC (V).</t>
  </si>
  <si>
    <t xml:space="preserve">mt35cun350b</t>
  </si>
  <si>
    <t xml:space="preserve">m</t>
  </si>
  <si>
    <t xml:space="preserve">Cable unipolar RV, siendo su tensión asignada de 0,6/1 kV, reacción al fuego clase Eca según UNE-EN 50575, con conductor de aluminio clase 2 de 95 mm² de sección, con aislamiento de polietileno reticulado (R) y cubierta de PVC (V).</t>
  </si>
  <si>
    <t xml:space="preserve">Subtotal materiales:</t>
  </si>
  <si>
    <t xml:space="preserve">Equipo y maquinaria</t>
  </si>
  <si>
    <t xml:space="preserve">mq04dua020b</t>
  </si>
  <si>
    <t xml:space="preserve">h</t>
  </si>
  <si>
    <t xml:space="preserve">Dumper de descarga frontal de 2 t de carga útil.</t>
  </si>
  <si>
    <t xml:space="preserve">mq02rop020</t>
  </si>
  <si>
    <t xml:space="preserve">h</t>
  </si>
  <si>
    <t xml:space="preserve">Pisón vibrante de guiado manual, de 80 kg, con placa de 30x30 cm, tipo rana.</t>
  </si>
  <si>
    <t xml:space="preserve">mq02cia020j</t>
  </si>
  <si>
    <t xml:space="preserve">h</t>
  </si>
  <si>
    <t xml:space="preserve">Camión cisterna, de 8 m³ de capacidad.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</si>
  <si>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</si>
  <si>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</si>
  <si>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</si>
  <si>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</si>
  <si>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</si>
  <si>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</si>
  <si>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</si>
  <si>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</si>
  <si>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mo003</t>
  </si>
  <si>
    <t xml:space="preserve">h</t>
  </si>
  <si>
    <t xml:space="preserve">Instalador electricista.</t>
  </si>
  <si>
    <t xml:space="preserve">mo102</t>
  </si>
  <si>
    <t xml:space="preserve">h</t>
  </si>
  <si>
    <t xml:space="preserve">Principiante de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</si>
  <si>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</si>
  <si>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</si>
  <si>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</si>
  <si>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</si>
  <si>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$ 5,73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</si>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</sst>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7.65" customWidth="1"/>
    <col min="4" max="4" width="70.04" customWidth="1"/>
    <col min="5" max="5" width="16.15" customWidth="1"/>
    <col min="6" max="6" width="12.75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97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0.042</v>
      </c>
      <c r="F10" s="12">
        <v>19.08</v>
      </c>
      <c r="G10" s="12">
        <f ca="1">ROUND(INDIRECT(ADDRESS(ROW()+(0), COLUMN()+(-2), 1))*INDIRECT(ADDRESS(ROW()+(0), COLUMN()+(-1), 1)), 2)</f>
        <v>0.8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27.79</v>
      </c>
      <c r="G11" s="12">
        <f ca="1">ROUND(INDIRECT(ADDRESS(ROW()+(0), COLUMN()+(-2), 1))*INDIRECT(ADDRESS(ROW()+(0), COLUMN()+(-1), 1)), 2)</f>
        <v>55.58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16.85</v>
      </c>
      <c r="G12" s="12">
        <f ca="1">ROUND(INDIRECT(ADDRESS(ROW()+(0), COLUMN()+(-2), 1))*INDIRECT(ADDRESS(ROW()+(0), COLUMN()+(-1), 1)), 2)</f>
        <v>16.85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1">
        <v>3</v>
      </c>
      <c r="F13" s="12">
        <v>7.42</v>
      </c>
      <c r="G13" s="12">
        <f ca="1">ROUND(INDIRECT(ADDRESS(ROW()+(0), COLUMN()+(-2), 1))*INDIRECT(ADDRESS(ROW()+(0), COLUMN()+(-1), 1)), 2)</f>
        <v>22.26</v>
      </c>
    </row>
    <row r="14" spans="1:7" ht="34.5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5.64</v>
      </c>
      <c r="G14" s="14">
        <f ca="1">ROUND(INDIRECT(ADDRESS(ROW()+(0), COLUMN()+(-2), 1))*INDIRECT(ADDRESS(ROW()+(0), COLUMN()+(-1), 1)), 2)</f>
        <v>5.64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101.13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0.005</v>
      </c>
      <c r="F17" s="12">
        <v>12.27</v>
      </c>
      <c r="G17" s="12">
        <f ca="1">ROUND(INDIRECT(ADDRESS(ROW()+(0), COLUMN()+(-2), 1))*INDIRECT(ADDRESS(ROW()+(0), COLUMN()+(-1), 1)), 2)</f>
        <v>0.06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0.035</v>
      </c>
      <c r="F18" s="12">
        <v>4.63</v>
      </c>
      <c r="G18" s="12">
        <f ca="1">ROUND(INDIRECT(ADDRESS(ROW()+(0), COLUMN()+(-2), 1))*INDIRECT(ADDRESS(ROW()+(0), COLUMN()+(-1), 1)), 2)</f>
        <v>0.16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0.001</v>
      </c>
      <c r="F19" s="14">
        <v>140.48</v>
      </c>
      <c r="G19" s="14">
        <f ca="1">ROUND(INDIRECT(ADDRESS(ROW()+(0), COLUMN()+(-2), 1))*INDIRECT(ADDRESS(ROW()+(0), COLUMN()+(-1), 1)), 2)</f>
        <v>0.14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1)),INDIRECT(ADDRESS(ROW()+(-3), COLUMN()+(0), 1))), 2)</f>
        <v>0.36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1">
        <v>0.067</v>
      </c>
      <c r="F22" s="12">
        <v>17.17</v>
      </c>
      <c r="G22" s="12">
        <f ca="1">ROUND(INDIRECT(ADDRESS(ROW()+(0), COLUMN()+(-2), 1))*INDIRECT(ADDRESS(ROW()+(0), COLUMN()+(-1), 1)), 2)</f>
        <v>1.15</v>
      </c>
    </row>
    <row r="23" spans="1:7" ht="13.50" thickBot="1" customHeight="1">
      <c r="A23" s="1" t="s">
        <v>43</v>
      </c>
      <c r="B23" s="1"/>
      <c r="C23" s="10" t="s">
        <v>44</v>
      </c>
      <c r="D23" s="1" t="s">
        <v>45</v>
      </c>
      <c r="E23" s="11">
        <v>0.067</v>
      </c>
      <c r="F23" s="12">
        <v>10.59</v>
      </c>
      <c r="G23" s="12">
        <f ca="1">ROUND(INDIRECT(ADDRESS(ROW()+(0), COLUMN()+(-2), 1))*INDIRECT(ADDRESS(ROW()+(0), COLUMN()+(-1), 1)), 2)</f>
        <v>0.71</v>
      </c>
    </row>
    <row r="24" spans="1:7" ht="13.50" thickBot="1" customHeight="1">
      <c r="A24" s="1" t="s">
        <v>46</v>
      </c>
      <c r="B24" s="1"/>
      <c r="C24" s="10" t="s">
        <v>47</v>
      </c>
      <c r="D24" s="1" t="s">
        <v>48</v>
      </c>
      <c r="E24" s="11">
        <v>0.335</v>
      </c>
      <c r="F24" s="12">
        <v>17.64</v>
      </c>
      <c r="G24" s="12">
        <f ca="1">ROUND(INDIRECT(ADDRESS(ROW()+(0), COLUMN()+(-2), 1))*INDIRECT(ADDRESS(ROW()+(0), COLUMN()+(-1), 1)), 2)</f>
        <v>5.91</v>
      </c>
    </row>
    <row r="25" spans="1:7" ht="13.50" thickBot="1" customHeight="1">
      <c r="A25" s="1" t="s">
        <v>49</v>
      </c>
      <c r="B25" s="1"/>
      <c r="C25" s="10" t="s">
        <v>50</v>
      </c>
      <c r="D25" s="1" t="s">
        <v>51</v>
      </c>
      <c r="E25" s="13">
        <v>0.286</v>
      </c>
      <c r="F25" s="14">
        <v>10.99</v>
      </c>
      <c r="G25" s="14">
        <f ca="1">ROUND(INDIRECT(ADDRESS(ROW()+(0), COLUMN()+(-2), 1))*INDIRECT(ADDRESS(ROW()+(0), COLUMN()+(-1), 1)), 2)</f>
        <v>3.14</v>
      </c>
    </row>
    <row r="26" spans="1:7" ht="13.50" thickBot="1" customHeight="1">
      <c r="A26" s="15"/>
      <c r="B26" s="15"/>
      <c r="C26" s="15"/>
      <c r="D26" s="15"/>
      <c r="E26" s="9" t="s">
        <v>52</v>
      </c>
      <c r="F26" s="9"/>
      <c r="G26" s="17">
        <f ca="1">ROUND(SUM(INDIRECT(ADDRESS(ROW()+(-1), COLUMN()+(0), 1)),INDIRECT(ADDRESS(ROW()+(-2), COLUMN()+(0), 1)),INDIRECT(ADDRESS(ROW()+(-3), COLUMN()+(0), 1)),INDIRECT(ADDRESS(ROW()+(-4), COLUMN()+(0), 1))), 2)</f>
        <v>10.91</v>
      </c>
    </row>
    <row r="27" spans="1:7" ht="13.50" thickBot="1" customHeight="1">
      <c r="A27" s="15">
        <v>4</v>
      </c>
      <c r="B27" s="15"/>
      <c r="C27" s="15"/>
      <c r="D27" s="18" t="s">
        <v>53</v>
      </c>
      <c r="E27" s="18"/>
      <c r="F27" s="15"/>
      <c r="G27" s="15"/>
    </row>
    <row r="28" spans="1:7" ht="13.50" thickBot="1" customHeight="1">
      <c r="A28" s="19"/>
      <c r="B28" s="19"/>
      <c r="C28" s="20" t="s">
        <v>54</v>
      </c>
      <c r="D28" s="19" t="s">
        <v>55</v>
      </c>
      <c r="E28" s="13">
        <v>2</v>
      </c>
      <c r="F28" s="14">
        <f ca="1">ROUND(SUM(INDIRECT(ADDRESS(ROW()+(-2), COLUMN()+(1), 1)),INDIRECT(ADDRESS(ROW()+(-8), COLUMN()+(1), 1)),INDIRECT(ADDRESS(ROW()+(-13), COLUMN()+(1), 1))), 2)</f>
        <v>112.4</v>
      </c>
      <c r="G28" s="14">
        <f ca="1">ROUND(INDIRECT(ADDRESS(ROW()+(0), COLUMN()+(-2), 1))*INDIRECT(ADDRESS(ROW()+(0), COLUMN()+(-1), 1))/100, 2)</f>
        <v>2.25</v>
      </c>
    </row>
    <row r="29" spans="1:7" ht="13.50" thickBot="1" customHeight="1">
      <c r="A29" s="21" t="s">
        <v>56</v>
      </c>
      <c r="B29" s="21"/>
      <c r="C29" s="22"/>
      <c r="D29" s="23"/>
      <c r="E29" s="24" t="s">
        <v>57</v>
      </c>
      <c r="F29" s="25"/>
      <c r="G29" s="26">
        <f ca="1">ROUND(SUM(INDIRECT(ADDRESS(ROW()+(-1), COLUMN()+(0), 1)),INDIRECT(ADDRESS(ROW()+(-3), COLUMN()+(0), 1)),INDIRECT(ADDRESS(ROW()+(-9), COLUMN()+(0), 1)),INDIRECT(ADDRESS(ROW()+(-14), COLUMN()+(0), 1))), 2)</f>
        <v>114.65</v>
      </c>
    </row>
  </sheetData>
  <mergeCells count="3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A20:B20"/>
    <mergeCell ref="E20:F20"/>
    <mergeCell ref="A21:B21"/>
    <mergeCell ref="D21:E21"/>
    <mergeCell ref="A22:B22"/>
    <mergeCell ref="A23:B23"/>
    <mergeCell ref="A24:B24"/>
    <mergeCell ref="A25:B25"/>
    <mergeCell ref="A26:B26"/>
    <mergeCell ref="E26:F26"/>
    <mergeCell ref="A27:B27"/>
    <mergeCell ref="D27:E27"/>
    <mergeCell ref="A28:B28"/>
    <mergeCell ref="A29:D29"/>
    <mergeCell ref="E29:F29"/>
  </mergeCells>
  <pageMargins left="0.147638" right="0.147638" top="0.206693" bottom="0.206693" header="0.0" footer="0.0"/>
  <pageSetup paperSize="9" orientation="portrait"/>
  <rowBreaks count="0" manualBreakCount="0">
    </rowBreaks>
</worksheet>
</file>