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<sst xmlns="http://schemas.openxmlformats.org/spreadsheetml/2006/main" count="41" uniqueCount="41">
  <si>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</si>
  <si>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ZVA010</t>
  </si>
  <si>
    <t xml:space="preserve">m²</t>
  </si>
  <si>
    <t xml:space="preserve">Sistema de fachada ventilada Meteon "TRESPA" de placas laminadas compactas de alta presión (HPL), para revestimiento exterior de fachada existente.</t>
  </si>
  <si>
    <r>
      <rPr>
        <sz val="7.80"/>
        <color rgb="FF000000"/>
        <rFont val="A"/>
        <family val="2"/>
      </rPr>
      <t xml:space="preserve">Rehabilitación energética de fachada, mediante sistema de fachada ventilada Meteon "TRESPA", de </t>
    </r>
    <r>
      <rPr>
        <b/>
        <sz val="7.80"/>
        <color rgb="FF000000"/>
        <rFont val="A"/>
        <family val="2"/>
      </rPr>
      <t xml:space="preserve">8</t>
    </r>
    <r>
      <rPr>
        <sz val="7.80"/>
        <color rgb="FF000000"/>
        <rFont val="A"/>
        <family val="2"/>
      </rPr>
      <t xml:space="preserve"> mm de espesor, compuesto de </t>
    </r>
    <r>
      <rPr>
        <b/>
        <sz val="7.80"/>
        <color rgb="FF000000"/>
        <rFont val="A"/>
        <family val="2"/>
      </rPr>
      <t xml:space="preserve">placa laminada compacta de alta presión (HPL), Meteon FR "TRESPA", de 500x2000x8 mm, acabado White, textura satinada Satin, colocada con modulación vertical mediante el sistema TS150 de fijación vista con tornillos sobre una subestructura de madera y aislamiento de panel de lana mineral, de 40 mm de espesor, revestido por una de sus caras con un velo negro, fijado mecánicamente sobre fachada existente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</si>
  <si>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</si>
  <si>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</si>
  <si>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</si>
  <si>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</si>
  <si>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</si>
  <si>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</si>
  <si>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mt16lva070b</t>
  </si>
  <si>
    <t xml:space="preserve">m²</t>
  </si>
  <si>
    <t xml:space="preserve">Panel de lana mineral, de 40 mm de espesor, revestido por una de sus caras con un velo negro, resistencia térmica 1,1 m²K/W, conductividad térmica 0,035 W/(mK).</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</si>
  <si>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</si>
  <si>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</si>
  <si>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</si>
  <si>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</si>
  <si>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</si>
  <si>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</si>
  <si>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mt12prt010aaaa1</t>
  </si>
  <si>
    <t xml:space="preserve">m²</t>
  </si>
  <si>
    <t xml:space="preserve">Placa laminada compacta de alta presión (HPL), Meteon FR "TRESPA", de 500x2000x8 mm, acabado White, textura satinada Satin, Euroclase B-s2 d0 de reacción al fuego, a base de resinas termoendurecibles que no contienen urea-formaldehído, reforzada de forma homogénea con fibras de madera certificada FSC o PEFC, con superficie decorativa EBC (Electron Beam Curing), no melamínica y con propiedades antigraffiti durante toda su vida útil, con resistencia a los rayos ultravioleta según Ensayo Florida no inferior a 4-5 al contrastar con la escala de grises de ISO 105-A02, colocada con modulación vertical mediante el sistema TS150 de fijación vista con tornillos sobre una subestructura de madera; incluso parte proporcional de rastreles de madera tratada colocados horizontalmente y de ancho igual al espesor del aislamiento, rastreles de madera tratada como montantes de 38x45 mm y 38x75 mm en junta de placa y tornillos autorroscantes de acero inoxidable termolacado.</t>
  </si>
  <si>
    <t xml:space="preserve">mo054</t>
  </si>
  <si>
    <t xml:space="preserve">h</t>
  </si>
  <si>
    <t xml:space="preserve">Montador de aislamientos.</t>
  </si>
  <si>
    <t xml:space="preserve">mo101</t>
  </si>
  <si>
    <t xml:space="preserve">h</t>
  </si>
  <si>
    <t xml:space="preserve">Principiante de montador de aislamientos.</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</si>
  <si>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</si>
  <si>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</si>
  <si>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</si>
  <si>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</si>
  <si>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</si>
  <si>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</si>
  <si>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t>
  </si>
  <si>
    <t xml:space="preserve">Medios auxiliares</t>
  </si>
  <si>
    <t xml:space="preserve">%</t>
  </si>
  <si>
    <t xml:space="preserve">Costes indirectos</t>
  </si>
  <si>
    <t xml:space="preserve">Coste de mantenimiento decenal: $ 15,87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</si>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</sst>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6.03" customWidth="1"/>
    <col min="2" max="2" width="3.79" customWidth="1"/>
    <col min="3" max="3" width="3.35" customWidth="1"/>
    <col min="4" max="4" width="21.42" customWidth="1"/>
    <col min="5" max="5" width="29.58" customWidth="1"/>
    <col min="6" max="6" width="11.80" customWidth="1"/>
    <col min="7" max="7" width="3.21" customWidth="1"/>
    <col min="8" max="8" width="3.21" customWidth="1"/>
    <col min="9" max="9" width="11.80" customWidth="1"/>
    <col min="10" max="10" width="1.75" customWidth="1"/>
    <col min="11" max="11" width="13.11" customWidth="1"/>
  </cols>
  <sheetData>
    <row r="1" spans="1:1" ht="1.80" thickBot="1" customHeight="1">
      <c r="A1" s="1" t="s">
        <v>0</v>
      </c>
      <c r="B1" s="1"/>
      <c r="C1" s="1"/>
      <c r="D1" s="1"/>
      <c r="E1" s="1"/>
      <c r="F1" s="1"/>
      <c r="G1" s="1"/>
      <c r="H1" s="1"/>
      <c r="I1" s="1"/>
      <c r="J1" s="1"/>
      <c r="K1" s="1"/>
    </row>
    <row r="3" spans="1:11" ht="60.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1.050000</v>
      </c>
      <c r="H8" s="14"/>
      <c r="I8" s="16">
        <v>7.830000</v>
      </c>
      <c r="J8" s="16"/>
      <c r="K8" s="16">
        <f ca="1">ROUND(INDIRECT(ADDRESS(ROW()+(0), COLUMN()+(-4), 1))*INDIRECT(ADDRESS(ROW()+(0), COLUMN()+(-2), 1)), 2)</f>
        <v>8.220000</v>
      </c>
    </row>
    <row r="9" spans="1:11" ht="21.60" thickBot="1" customHeight="1">
      <c r="A9" s="17" t="s">
        <v>14</v>
      </c>
      <c r="B9" s="18" t="s">
        <v>15</v>
      </c>
      <c r="C9" s="17" t="s">
        <v>16</v>
      </c>
      <c r="D9" s="17"/>
      <c r="E9" s="17"/>
      <c r="F9" s="17"/>
      <c r="G9" s="19">
        <v>4.000000</v>
      </c>
      <c r="H9" s="19"/>
      <c r="I9" s="20">
        <v>0.300000</v>
      </c>
      <c r="J9" s="20"/>
      <c r="K9" s="20">
        <f ca="1">ROUND(INDIRECT(ADDRESS(ROW()+(0), COLUMN()+(-4), 1))*INDIRECT(ADDRESS(ROW()+(0), COLUMN()+(-2), 1)), 2)</f>
        <v>1.200000</v>
      </c>
    </row>
    <row r="10" spans="1:11" ht="12.00" thickBot="1" customHeight="1">
      <c r="A10" s="17" t="s">
        <v>17</v>
      </c>
      <c r="B10" s="18" t="s">
        <v>18</v>
      </c>
      <c r="C10" s="17" t="s">
        <v>19</v>
      </c>
      <c r="D10" s="17"/>
      <c r="E10" s="17"/>
      <c r="F10" s="17"/>
      <c r="G10" s="19">
        <v>0.440000</v>
      </c>
      <c r="H10" s="19"/>
      <c r="I10" s="20">
        <v>0.450000</v>
      </c>
      <c r="J10" s="20"/>
      <c r="K10" s="20">
        <f ca="1">ROUND(INDIRECT(ADDRESS(ROW()+(0), COLUMN()+(-4), 1))*INDIRECT(ADDRESS(ROW()+(0), COLUMN()+(-2), 1)), 2)</f>
        <v>0.200000</v>
      </c>
    </row>
    <row r="11" spans="1:11" ht="136.80" thickBot="1" customHeight="1">
      <c r="A11" s="17" t="s">
        <v>20</v>
      </c>
      <c r="B11" s="18" t="s">
        <v>21</v>
      </c>
      <c r="C11" s="17" t="s">
        <v>22</v>
      </c>
      <c r="D11" s="17"/>
      <c r="E11" s="17"/>
      <c r="F11" s="17"/>
      <c r="G11" s="19">
        <v>1.050000</v>
      </c>
      <c r="H11" s="19"/>
      <c r="I11" s="20">
        <v>160.020000</v>
      </c>
      <c r="J11" s="20"/>
      <c r="K11" s="20">
        <f ca="1">ROUND(INDIRECT(ADDRESS(ROW()+(0), COLUMN()+(-4), 1))*INDIRECT(ADDRESS(ROW()+(0), COLUMN()+(-2), 1)), 2)</f>
        <v>168.020000</v>
      </c>
    </row>
    <row r="12" spans="1:11" ht="12.00" thickBot="1" customHeight="1">
      <c r="A12" s="17" t="s">
        <v>23</v>
      </c>
      <c r="B12" s="18" t="s">
        <v>24</v>
      </c>
      <c r="C12" s="17" t="s">
        <v>25</v>
      </c>
      <c r="D12" s="17"/>
      <c r="E12" s="17"/>
      <c r="F12" s="17"/>
      <c r="G12" s="19">
        <v>0.144000</v>
      </c>
      <c r="H12" s="19"/>
      <c r="I12" s="20">
        <v>7.940000</v>
      </c>
      <c r="J12" s="20"/>
      <c r="K12" s="20">
        <f ca="1">ROUND(INDIRECT(ADDRESS(ROW()+(0), COLUMN()+(-4), 1))*INDIRECT(ADDRESS(ROW()+(0), COLUMN()+(-2), 1)), 2)</f>
        <v>1.140000</v>
      </c>
    </row>
    <row r="13" spans="1:11" ht="12.00" thickBot="1" customHeight="1">
      <c r="A13" s="17" t="s">
        <v>26</v>
      </c>
      <c r="B13" s="18" t="s">
        <v>27</v>
      </c>
      <c r="C13" s="17" t="s">
        <v>28</v>
      </c>
      <c r="D13" s="17"/>
      <c r="E13" s="17"/>
      <c r="F13" s="17"/>
      <c r="G13" s="19">
        <v>0.144000</v>
      </c>
      <c r="H13" s="19"/>
      <c r="I13" s="20">
        <v>4.860000</v>
      </c>
      <c r="J13" s="20"/>
      <c r="K13" s="20">
        <f ca="1">ROUND(INDIRECT(ADDRESS(ROW()+(0), COLUMN()+(-4), 1))*INDIRECT(ADDRESS(ROW()+(0), COLUMN()+(-2), 1)), 2)</f>
        <v>0.700000</v>
      </c>
    </row>
    <row r="14" spans="1:11" ht="12.00" thickBot="1" customHeight="1">
      <c r="A14" s="17" t="s">
        <v>29</v>
      </c>
      <c r="B14" s="18" t="s">
        <v>30</v>
      </c>
      <c r="C14" s="17" t="s">
        <v>31</v>
      </c>
      <c r="D14" s="17"/>
      <c r="E14" s="17"/>
      <c r="F14" s="17"/>
      <c r="G14" s="19">
        <v>0.957000</v>
      </c>
      <c r="H14" s="19"/>
      <c r="I14" s="20">
        <v>7.940000</v>
      </c>
      <c r="J14" s="20"/>
      <c r="K14" s="20">
        <f ca="1">ROUND(INDIRECT(ADDRESS(ROW()+(0), COLUMN()+(-4), 1))*INDIRECT(ADDRESS(ROW()+(0), COLUMN()+(-2), 1)), 2)</f>
        <v>7.600000</v>
      </c>
    </row>
    <row r="15" spans="1:11" ht="12.00" thickBot="1" customHeight="1">
      <c r="A15" s="17" t="s">
        <v>32</v>
      </c>
      <c r="B15" s="21" t="s">
        <v>33</v>
      </c>
      <c r="C15" s="22" t="s">
        <v>34</v>
      </c>
      <c r="D15" s="22"/>
      <c r="E15" s="22"/>
      <c r="F15" s="22"/>
      <c r="G15" s="23">
        <v>0.957000</v>
      </c>
      <c r="H15" s="23"/>
      <c r="I15" s="24">
        <v>4.860000</v>
      </c>
      <c r="J15" s="24"/>
      <c r="K15" s="24">
        <f ca="1">ROUND(INDIRECT(ADDRESS(ROW()+(0), COLUMN()+(-4), 1))*INDIRECT(ADDRESS(ROW()+(0), COLUMN()+(-2), 1)), 2)</f>
        <v>4.650000</v>
      </c>
    </row>
    <row r="16" spans="1:11" ht="12.00" thickBot="1" customHeight="1">
      <c r="A16" s="17"/>
      <c r="B16" s="12" t="s">
        <v>35</v>
      </c>
      <c r="C16" s="10" t="s">
        <v>36</v>
      </c>
      <c r="D16" s="10"/>
      <c r="E16" s="10"/>
      <c r="F16" s="10"/>
      <c r="G16" s="14">
        <v>3.000000</v>
      </c>
      <c r="H16" s="14"/>
      <c r="I16" s="16">
        <f ca="1">ROUND(SUM(INDIRECT(ADDRESS(ROW()+(-1), COLUMN()+(2), 1)),INDIRECT(ADDRESS(ROW()+(-2), COLUMN()+(2), 1)),INDIRECT(ADDRESS(ROW()+(-3), COLUMN()+(2), 1)),INDIRECT(ADDRESS(ROW()+(-4), COLUMN()+(2), 1)),INDIRECT(ADDRESS(ROW()+(-5), COLUMN()+(2), 1)),INDIRECT(ADDRESS(ROW()+(-6), COLUMN()+(2), 1)),INDIRECT(ADDRESS(ROW()+(-7), COLUMN()+(2), 1)),INDIRECT(ADDRESS(ROW()+(-8), COLUMN()+(2), 1))), 2)</f>
        <v>191.730000</v>
      </c>
      <c r="J16" s="16"/>
      <c r="K16" s="16">
        <f ca="1">ROUND(INDIRECT(ADDRESS(ROW()+(0), COLUMN()+(-4), 1))*INDIRECT(ADDRESS(ROW()+(0), COLUMN()+(-2), 1))/100, 2)</f>
        <v>5.750000</v>
      </c>
    </row>
    <row r="17" spans="1:11" ht="12.00" thickBot="1" customHeight="1">
      <c r="A17" s="22"/>
      <c r="B17" s="21" t="s">
        <v>37</v>
      </c>
      <c r="C17" s="22" t="s">
        <v>38</v>
      </c>
      <c r="D17" s="22"/>
      <c r="E17" s="22"/>
      <c r="F17" s="22"/>
      <c r="G17" s="23">
        <v>3.000000</v>
      </c>
      <c r="H17" s="23"/>
      <c r="I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197.480000</v>
      </c>
      <c r="J17" s="24"/>
      <c r="K17" s="24">
        <f ca="1">ROUND(INDIRECT(ADDRESS(ROW()+(0), COLUMN()+(-4), 1))*INDIRECT(ADDRESS(ROW()+(0), COLUMN()+(-2), 1))/100, 2)</f>
        <v>5.920000</v>
      </c>
    </row>
    <row r="18" spans="1:11" ht="12.00" thickBot="1" customHeight="1">
      <c r="A18" s="6" t="s">
        <v>39</v>
      </c>
      <c r="B18" s="7"/>
      <c r="C18" s="7"/>
      <c r="D18" s="7"/>
      <c r="E18" s="7"/>
      <c r="F18" s="7"/>
      <c r="G18" s="25"/>
      <c r="H18" s="25"/>
      <c r="I18" s="6" t="s">
        <v>40</v>
      </c>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203.400000</v>
      </c>
    </row>
  </sheetData>
  <mergeCells count="42">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A18:F18"/>
    <mergeCell ref="G18:H18"/>
    <mergeCell ref="I18:J18"/>
  </mergeCells>
  <pageMargins left="0.620079" right="0.472441" top="0.472441" bottom="0.472441" header="0.0" footer="0.0"/>
  <pageSetup paperSize="9" orientation="portrait"/>
  <rowBreaks count="0" manualBreakCount="0">
    </rowBreaks>
</worksheet>
</file>