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<sst xmlns="http://schemas.openxmlformats.org/spreadsheetml/2006/main" count="32" uniqueCount="32">
  <si>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</si>
  <si>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ZCA042</t>
  </si>
  <si>
    <t xml:space="preserve">Ud</t>
  </si>
  <si>
    <t xml:space="preserve">Acumulador de agua a gas, de condensación.</t>
  </si>
  <si>
    <r>
      <rPr>
        <b/>
        <sz val="7.80"/>
        <color rgb="FF000000"/>
        <rFont val="A"/>
        <family val="2"/>
      </rPr>
      <t xml:space="preserve">Rehabilitación energética de edificio mediante la colocación, en sustitución de equipo existente, de termoacumulador a gas natural, de condensación, para el servicio de agua caliente, de suelo, cámara de combustión estanca y tiro forzado, capacidad útil 129 l, diámetro 560 mm, altura 1270 mm, potencia útil 36 kW</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</si>
  <si>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</si>
  <si>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</si>
  <si>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</si>
  <si>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</si>
  <si>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</si>
  <si>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</si>
  <si>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mt38agc060a</t>
  </si>
  <si>
    <t xml:space="preserve">Ud</t>
  </si>
  <si>
    <t xml:space="preserve">Termoacumulador a gas natural, de condensación, para el servicio de agua caliente,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</si>
  <si>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</si>
  <si>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</si>
  <si>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</si>
  <si>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</si>
  <si>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</si>
  <si>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t>
  </si>
  <si>
    <t xml:space="preserve">mo004</t>
  </si>
  <si>
    <t xml:space="preserve">h</t>
  </si>
  <si>
    <t xml:space="preserve">Instalador de calefacción.</t>
  </si>
  <si>
    <t xml:space="preserve">mo103</t>
  </si>
  <si>
    <t xml:space="preserve">h</t>
  </si>
  <si>
    <t xml:space="preserve">Principiante de instalador de calefacción.</t>
  </si>
  <si>
    <t xml:space="preserve">%</t>
  </si>
  <si>
    <t xml:space="preserve">Medios auxiliares</t>
  </si>
  <si>
    <t xml:space="preserve">%</t>
  </si>
  <si>
    <t xml:space="preserve">Costes indirectos</t>
  </si>
  <si>
    <t xml:space="preserve">Coste de mantenimiento decenal: $ 5.788,03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</si>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</sst>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10" customWidth="1"/>
    <col min="4" max="4" width="21.42" customWidth="1"/>
    <col min="5" max="5" width="30.31" customWidth="1"/>
    <col min="6" max="6" width="11.22" customWidth="1"/>
    <col min="7" max="7" width="3.64" customWidth="1"/>
    <col min="8" max="8" width="2.77"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69.60" thickBot="1" customHeight="1">
      <c r="A8" s="10" t="s">
        <v>11</v>
      </c>
      <c r="B8" s="12" t="s">
        <v>12</v>
      </c>
      <c r="C8" s="10" t="s">
        <v>13</v>
      </c>
      <c r="D8" s="10"/>
      <c r="E8" s="10"/>
      <c r="F8" s="10"/>
      <c r="G8" s="14">
        <v>1.000000</v>
      </c>
      <c r="H8" s="14"/>
      <c r="I8" s="16">
        <v>8131.800000</v>
      </c>
      <c r="J8" s="16"/>
      <c r="K8" s="16">
        <f ca="1">ROUND(INDIRECT(ADDRESS(ROW()+(0), COLUMN()+(-4), 1))*INDIRECT(ADDRESS(ROW()+(0), COLUMN()+(-2), 1)), 2)</f>
        <v>8131.800000</v>
      </c>
    </row>
    <row r="9" spans="1:11" ht="12.00" thickBot="1" customHeight="1">
      <c r="A9" s="17" t="s">
        <v>14</v>
      </c>
      <c r="B9" s="18" t="s">
        <v>15</v>
      </c>
      <c r="C9" s="17" t="s">
        <v>16</v>
      </c>
      <c r="D9" s="17"/>
      <c r="E9" s="17"/>
      <c r="F9" s="17"/>
      <c r="G9" s="19">
        <v>2.000000</v>
      </c>
      <c r="H9" s="19"/>
      <c r="I9" s="20">
        <v>14.670000</v>
      </c>
      <c r="J9" s="20"/>
      <c r="K9" s="20">
        <f ca="1">ROUND(INDIRECT(ADDRESS(ROW()+(0), COLUMN()+(-4), 1))*INDIRECT(ADDRESS(ROW()+(0), COLUMN()+(-2), 1)), 2)</f>
        <v>29.340000</v>
      </c>
    </row>
    <row r="10" spans="1:11" ht="12.00" thickBot="1" customHeight="1">
      <c r="A10" s="17" t="s">
        <v>17</v>
      </c>
      <c r="B10" s="18" t="s">
        <v>18</v>
      </c>
      <c r="C10" s="17" t="s">
        <v>19</v>
      </c>
      <c r="D10" s="17"/>
      <c r="E10" s="17"/>
      <c r="F10" s="17"/>
      <c r="G10" s="19">
        <v>1.000000</v>
      </c>
      <c r="H10" s="19"/>
      <c r="I10" s="20">
        <v>2.170000</v>
      </c>
      <c r="J10" s="20"/>
      <c r="K10" s="20">
        <f ca="1">ROUND(INDIRECT(ADDRESS(ROW()+(0), COLUMN()+(-4), 1))*INDIRECT(ADDRESS(ROW()+(0), COLUMN()+(-2), 1)), 2)</f>
        <v>2.170000</v>
      </c>
    </row>
    <row r="11" spans="1:11" ht="12.00" thickBot="1" customHeight="1">
      <c r="A11" s="17" t="s">
        <v>20</v>
      </c>
      <c r="B11" s="18" t="s">
        <v>21</v>
      </c>
      <c r="C11" s="17" t="s">
        <v>22</v>
      </c>
      <c r="D11" s="17"/>
      <c r="E11" s="17"/>
      <c r="F11" s="17"/>
      <c r="G11" s="19">
        <v>4.649000</v>
      </c>
      <c r="H11" s="19"/>
      <c r="I11" s="20">
        <v>7.940000</v>
      </c>
      <c r="J11" s="20"/>
      <c r="K11" s="20">
        <f ca="1">ROUND(INDIRECT(ADDRESS(ROW()+(0), COLUMN()+(-4), 1))*INDIRECT(ADDRESS(ROW()+(0), COLUMN()+(-2), 1)), 2)</f>
        <v>36.910000</v>
      </c>
    </row>
    <row r="12" spans="1:11" ht="12.00" thickBot="1" customHeight="1">
      <c r="A12" s="17" t="s">
        <v>23</v>
      </c>
      <c r="B12" s="21" t="s">
        <v>24</v>
      </c>
      <c r="C12" s="22" t="s">
        <v>25</v>
      </c>
      <c r="D12" s="22"/>
      <c r="E12" s="22"/>
      <c r="F12" s="22"/>
      <c r="G12" s="23">
        <v>4.649000</v>
      </c>
      <c r="H12" s="23"/>
      <c r="I12" s="24">
        <v>4.850000</v>
      </c>
      <c r="J12" s="24"/>
      <c r="K12" s="24">
        <f ca="1">ROUND(INDIRECT(ADDRESS(ROW()+(0), COLUMN()+(-4), 1))*INDIRECT(ADDRESS(ROW()+(0), COLUMN()+(-2), 1)), 2)</f>
        <v>22.550000</v>
      </c>
    </row>
    <row r="13" spans="1:11" ht="12.00" thickBot="1" customHeight="1">
      <c r="A13" s="17"/>
      <c r="B13" s="12" t="s">
        <v>26</v>
      </c>
      <c r="C13" s="10" t="s">
        <v>27</v>
      </c>
      <c r="D13" s="10"/>
      <c r="E13" s="10"/>
      <c r="F13" s="10"/>
      <c r="G13" s="14">
        <v>2.000000</v>
      </c>
      <c r="H13" s="14"/>
      <c r="I13" s="16">
        <f ca="1">ROUND(SUM(INDIRECT(ADDRESS(ROW()+(-1), COLUMN()+(2), 1)),INDIRECT(ADDRESS(ROW()+(-2), COLUMN()+(2), 1)),INDIRECT(ADDRESS(ROW()+(-3), COLUMN()+(2), 1)),INDIRECT(ADDRESS(ROW()+(-4), COLUMN()+(2), 1)),INDIRECT(ADDRESS(ROW()+(-5), COLUMN()+(2), 1))), 2)</f>
        <v>8222.770000</v>
      </c>
      <c r="J13" s="16"/>
      <c r="K13" s="16">
        <f ca="1">ROUND(INDIRECT(ADDRESS(ROW()+(0), COLUMN()+(-4), 1))*INDIRECT(ADDRESS(ROW()+(0), COLUMN()+(-2), 1))/100, 2)</f>
        <v>164.460000</v>
      </c>
    </row>
    <row r="14" spans="1:11" ht="12.00" thickBot="1" customHeight="1">
      <c r="A14" s="22"/>
      <c r="B14" s="21" t="s">
        <v>28</v>
      </c>
      <c r="C14" s="22" t="s">
        <v>29</v>
      </c>
      <c r="D14" s="22"/>
      <c r="E14" s="22"/>
      <c r="F14" s="22"/>
      <c r="G14" s="23">
        <v>3.000000</v>
      </c>
      <c r="H14" s="23"/>
      <c r="I14" s="24">
        <f ca="1">ROUND(SUM(INDIRECT(ADDRESS(ROW()+(-1), COLUMN()+(2), 1)),INDIRECT(ADDRESS(ROW()+(-2), COLUMN()+(2), 1)),INDIRECT(ADDRESS(ROW()+(-3), COLUMN()+(2), 1)),INDIRECT(ADDRESS(ROW()+(-4), COLUMN()+(2), 1)),INDIRECT(ADDRESS(ROW()+(-5), COLUMN()+(2), 1)),INDIRECT(ADDRESS(ROW()+(-6), COLUMN()+(2), 1))), 2)</f>
        <v>8387.230000</v>
      </c>
      <c r="J14" s="24"/>
      <c r="K14" s="24">
        <f ca="1">ROUND(INDIRECT(ADDRESS(ROW()+(0), COLUMN()+(-4), 1))*INDIRECT(ADDRESS(ROW()+(0), COLUMN()+(-2), 1))/100, 2)</f>
        <v>251.620000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8638.850000</v>
      </c>
    </row>
  </sheetData>
  <mergeCells count="33">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