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<sst xmlns="http://schemas.openxmlformats.org/spreadsheetml/2006/main" count="41" uniqueCount="41">
  <si>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</si>
  <si>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ICV207</t>
  </si>
  <si>
    <t xml:space="preserve">Ud</t>
  </si>
  <si>
    <t xml:space="preserve">Unidad agua-agua bomba de calor no reversible, geotérmica, para producción de agua caliente, calefacción y refrigeración.</t>
  </si>
  <si>
    <r>
      <rPr>
        <b/>
        <sz val="8.25"/>
        <color rgb="FF000000"/>
        <rFont val="Arial"/>
        <family val="2"/>
      </rPr>
      <t xml:space="preserve">Unidad agua-agua bomba de calor geotérmica, para calefacción, producción de agua caliente y refrigeración activa y pasiva (en combinación con un módulo de frío independiente), alimentación trifásica a 400 V, potencia frigorífica nominal 12,74 kW, EER 5,02, potencia calorífica nominal 9,4 kW, COP 4,24, potencia sonora 46 dBA, dimensiones 596x690x1845 mm, peso 229 kg, incluso módulo de frío para refrigeración activa y pasiva</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</si>
  <si>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</si>
  <si>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</si>
  <si>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</si>
  <si>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</si>
  <si>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</si>
  <si>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</si>
  <si>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</si>
  <si>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mt42bci020sd</t>
  </si>
  <si>
    <t xml:space="preserve">Ud</t>
  </si>
  <si>
    <t xml:space="preserve">Unidad agua-agua bomba de calor geotérmica, para calefacción, producción de agua caliente y refrigeración activa y pasiva (en combinación con un módulo de frío independiente), alimentación trifásica a 400 V, potencia frigorífica nominal 12,74 kW, EER 5,02, potencia calorífica nominal 9,4 kW, COP 4,24, potencia sonora 46 dBA, dimensiones 596x690x1845 mm, peso 229 kg, para gas refrigerante R-407C, con bombas de circulación de caudal variable clase de eficiencia energética A para los circuitos primario y secundario, compresor de tipo scroll, control de equilibrado energético, pantalla de información gráfica, resistencia eléctrica seleccionable para 3, 6 ó 9 kW, intercambiadores de acero inoxidable, válvula motorizada de 3 vías, interacumulador de agua caliente de 180 l de capacidad, sondas de temperatura, presostato, filtro, manómetros, válvula de seguridad y llaves de paso.</t>
  </si>
  <si>
    <t xml:space="preserve">mt42bci080a</t>
  </si>
  <si>
    <t xml:space="preserve">Ud</t>
  </si>
  <si>
    <t xml:space="preserve">Módulo de frío para refrigeración activa y pasiva, para bomba de calor geotérmica.</t>
  </si>
  <si>
    <t xml:space="preserve">mt42www050</t>
  </si>
  <si>
    <t xml:space="preserve">Ud</t>
  </si>
  <si>
    <t xml:space="preserve">Termómetro bimetálico, diámetro de esfera de 100 mm, con toma vertical, con vaina de 1/2", escala de temperatura de 0 a 120°C.</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</si>
  <si>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</si>
  <si>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</si>
  <si>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</si>
  <si>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</si>
  <si>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</si>
  <si>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</si>
  <si>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</si>
  <si>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</si>
  <si>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</si>
  <si>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</si>
  <si>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</si>
  <si>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</si>
  <si>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</si>
  <si>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</si>
  <si>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</si>
  <si>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</si>
  <si>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</si>
  <si>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</si>
  <si>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$ 16.560,44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</si>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</sst>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16" customWidth="1"/>
    <col min="3" max="3" width="19.89" customWidth="1"/>
    <col min="4" max="4" width="28.39" customWidth="1"/>
    <col min="5" max="5" width="2.89" customWidth="1"/>
    <col min="6" max="6" width="10.88" customWidth="1"/>
    <col min="7" max="7" width="2.38" customWidth="1"/>
    <col min="8" max="8" width="11.39" customWidth="1"/>
    <col min="9" max="9" width="1.19" customWidth="1"/>
    <col min="10" max="10" width="12.58" customWidth="1"/>
  </cols>
  <sheetData>
    <row r="1" spans="1:1" ht="2.25" thickBot="1" customHeight="1">
      <c r="A1" s="1" t="s">
        <v>0</v>
      </c>
      <c r="B1" s="1"/>
      <c r="C1" s="1"/>
      <c r="D1" s="1"/>
      <c r="E1" s="1"/>
      <c r="F1" s="1"/>
      <c r="G1" s="1"/>
      <c r="H1" s="1"/>
      <c r="I1" s="1"/>
      <c r="J1" s="1"/>
    </row>
    <row r="3" spans="1:10" ht="55.50" thickBot="1" customHeight="1">
      <c r="A3" s="3" t="s">
        <v>1</v>
      </c>
      <c r="B3" s="3"/>
      <c r="C3" s="4" t="s">
        <v>2</v>
      </c>
      <c r="D3" s="3" t="s">
        <v>3</v>
      </c>
      <c r="E3" s="5"/>
      <c r="F3" s="5"/>
      <c r="G3" s="5"/>
      <c r="H3" s="5"/>
      <c r="I3" s="5"/>
      <c r="J3" s="5"/>
    </row>
    <row r="4" spans="1:10" ht="87.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171.00" thickBot="1" customHeight="1">
      <c r="A9" s="1" t="s">
        <v>12</v>
      </c>
      <c r="B9" s="13" t="s">
        <v>13</v>
      </c>
      <c r="C9" s="1" t="s">
        <v>14</v>
      </c>
      <c r="D9" s="1"/>
      <c r="E9" s="1"/>
      <c r="F9" s="14">
        <v>1.000000</v>
      </c>
      <c r="G9" s="14"/>
      <c r="H9" s="15">
        <v>14943.630000</v>
      </c>
      <c r="I9" s="15"/>
      <c r="J9" s="15">
        <f ca="1">ROUND(INDIRECT(ADDRESS(ROW()+(0), COLUMN()+(-4), 1))*INDIRECT(ADDRESS(ROW()+(0), COLUMN()+(-2), 1)), 2)</f>
        <v>14943.630000</v>
      </c>
    </row>
    <row r="10" spans="1:10" ht="24.00" thickBot="1" customHeight="1">
      <c r="A10" s="1" t="s">
        <v>15</v>
      </c>
      <c r="B10" s="13" t="s">
        <v>16</v>
      </c>
      <c r="C10" s="1" t="s">
        <v>17</v>
      </c>
      <c r="D10" s="1"/>
      <c r="E10" s="1"/>
      <c r="F10" s="14">
        <v>1.000000</v>
      </c>
      <c r="G10" s="14"/>
      <c r="H10" s="15">
        <v>10160.430000</v>
      </c>
      <c r="I10" s="15"/>
      <c r="J10" s="15">
        <f ca="1">ROUND(INDIRECT(ADDRESS(ROW()+(0), COLUMN()+(-4), 1))*INDIRECT(ADDRESS(ROW()+(0), COLUMN()+(-2), 1)), 2)</f>
        <v>10160.430000</v>
      </c>
    </row>
    <row r="11" spans="1:10" ht="34.50" thickBot="1" customHeight="1">
      <c r="A11" s="1" t="s">
        <v>18</v>
      </c>
      <c r="B11" s="13" t="s">
        <v>19</v>
      </c>
      <c r="C11" s="1" t="s">
        <v>20</v>
      </c>
      <c r="D11" s="1"/>
      <c r="E11" s="1"/>
      <c r="F11" s="14">
        <v>2.000000</v>
      </c>
      <c r="G11" s="14"/>
      <c r="H11" s="15">
        <v>30.930000</v>
      </c>
      <c r="I11" s="15"/>
      <c r="J11" s="15">
        <f ca="1">ROUND(INDIRECT(ADDRESS(ROW()+(0), COLUMN()+(-4), 1))*INDIRECT(ADDRESS(ROW()+(0), COLUMN()+(-2), 1)), 2)</f>
        <v>61.860000</v>
      </c>
    </row>
    <row r="12" spans="1:10" ht="13.50" thickBot="1" customHeight="1">
      <c r="A12" s="1" t="s">
        <v>21</v>
      </c>
      <c r="B12" s="13" t="s">
        <v>22</v>
      </c>
      <c r="C12" s="1" t="s">
        <v>23</v>
      </c>
      <c r="D12" s="1"/>
      <c r="E12" s="1"/>
      <c r="F12" s="14">
        <v>4.000000</v>
      </c>
      <c r="G12" s="14"/>
      <c r="H12" s="15">
        <v>8.760000</v>
      </c>
      <c r="I12" s="15"/>
      <c r="J12" s="15">
        <f ca="1">ROUND(INDIRECT(ADDRESS(ROW()+(0), COLUMN()+(-4), 1))*INDIRECT(ADDRESS(ROW()+(0), COLUMN()+(-2), 1)), 2)</f>
        <v>35.040000</v>
      </c>
    </row>
    <row r="13" spans="1:10" ht="13.50" thickBot="1" customHeight="1">
      <c r="A13" s="1" t="s">
        <v>24</v>
      </c>
      <c r="B13" s="13" t="s">
        <v>25</v>
      </c>
      <c r="C13" s="1" t="s">
        <v>26</v>
      </c>
      <c r="D13" s="1"/>
      <c r="E13" s="1"/>
      <c r="F13" s="16">
        <v>2.000000</v>
      </c>
      <c r="G13" s="16"/>
      <c r="H13" s="17">
        <v>14.440000</v>
      </c>
      <c r="I13" s="17"/>
      <c r="J13" s="17">
        <f ca="1">ROUND(INDIRECT(ADDRESS(ROW()+(0), COLUMN()+(-4), 1))*INDIRECT(ADDRESS(ROW()+(0), COLUMN()+(-2), 1)), 2)</f>
        <v>28.880000</v>
      </c>
    </row>
    <row r="14" spans="1:10" ht="13.50" thickBot="1" customHeight="1">
      <c r="A14" s="18"/>
      <c r="B14" s="18"/>
      <c r="C14" s="18"/>
      <c r="D14" s="18"/>
      <c r="E14" s="18"/>
      <c r="F14" s="12" t="s">
        <v>27</v>
      </c>
      <c r="G14" s="12"/>
      <c r="H14" s="12"/>
      <c r="I14" s="12"/>
      <c r="J14" s="20">
        <f ca="1">ROUND(SUM(INDIRECT(ADDRESS(ROW()+(-1), COLUMN()+(0), 1)),INDIRECT(ADDRESS(ROW()+(-2), COLUMN()+(0), 1)),INDIRECT(ADDRESS(ROW()+(-3), COLUMN()+(0), 1)),INDIRECT(ADDRESS(ROW()+(-4), COLUMN()+(0), 1)),INDIRECT(ADDRESS(ROW()+(-5), COLUMN()+(0), 1))), 2)</f>
        <v>25229.840000</v>
      </c>
    </row>
    <row r="15" spans="1:10" ht="13.50" thickBot="1" customHeight="1">
      <c r="A15" s="18">
        <v>2.000000</v>
      </c>
      <c r="B15" s="18"/>
      <c r="C15" s="21" t="s">
        <v>28</v>
      </c>
      <c r="D15" s="21"/>
      <c r="E15" s="21"/>
      <c r="F15" s="21"/>
      <c r="G15" s="21"/>
      <c r="H15" s="18"/>
      <c r="I15" s="18"/>
      <c r="J15" s="18"/>
    </row>
    <row r="16" spans="1:10" ht="13.50" thickBot="1" customHeight="1">
      <c r="A16" s="1" t="s">
        <v>29</v>
      </c>
      <c r="B16" s="13" t="s">
        <v>30</v>
      </c>
      <c r="C16" s="1" t="s">
        <v>31</v>
      </c>
      <c r="D16" s="1"/>
      <c r="E16" s="1"/>
      <c r="F16" s="14">
        <v>10.227000</v>
      </c>
      <c r="G16" s="14"/>
      <c r="H16" s="15">
        <v>8.410000</v>
      </c>
      <c r="I16" s="15"/>
      <c r="J16" s="15">
        <f ca="1">ROUND(INDIRECT(ADDRESS(ROW()+(0), COLUMN()+(-4), 1))*INDIRECT(ADDRESS(ROW()+(0), COLUMN()+(-2), 1)), 2)</f>
        <v>86.010000</v>
      </c>
    </row>
    <row r="17" spans="1:10" ht="13.50" thickBot="1" customHeight="1">
      <c r="A17" s="1" t="s">
        <v>32</v>
      </c>
      <c r="B17" s="13" t="s">
        <v>33</v>
      </c>
      <c r="C17" s="1" t="s">
        <v>34</v>
      </c>
      <c r="D17" s="1"/>
      <c r="E17" s="1"/>
      <c r="F17" s="16">
        <v>10.227000</v>
      </c>
      <c r="G17" s="16"/>
      <c r="H17" s="17">
        <v>5.130000</v>
      </c>
      <c r="I17" s="17"/>
      <c r="J17" s="17">
        <f ca="1">ROUND(INDIRECT(ADDRESS(ROW()+(0), COLUMN()+(-4), 1))*INDIRECT(ADDRESS(ROW()+(0), COLUMN()+(-2), 1)), 2)</f>
        <v>52.460000</v>
      </c>
    </row>
    <row r="18" spans="1:10" ht="13.50" thickBot="1" customHeight="1">
      <c r="A18" s="18"/>
      <c r="B18" s="18"/>
      <c r="C18" s="18"/>
      <c r="D18" s="18"/>
      <c r="E18" s="18"/>
      <c r="F18" s="12" t="s">
        <v>35</v>
      </c>
      <c r="G18" s="12"/>
      <c r="H18" s="12"/>
      <c r="I18" s="12"/>
      <c r="J18" s="20">
        <f ca="1">ROUND(SUM(INDIRECT(ADDRESS(ROW()+(-1), COLUMN()+(0), 1)),INDIRECT(ADDRESS(ROW()+(-2), COLUMN()+(0), 1))), 2)</f>
        <v>138.470000</v>
      </c>
    </row>
    <row r="19" spans="1:10" ht="13.50" thickBot="1" customHeight="1">
      <c r="A19" s="18">
        <v>3.000000</v>
      </c>
      <c r="B19" s="18"/>
      <c r="C19" s="21" t="s">
        <v>36</v>
      </c>
      <c r="D19" s="21"/>
      <c r="E19" s="21"/>
      <c r="F19" s="21"/>
      <c r="G19" s="21"/>
      <c r="H19" s="18"/>
      <c r="I19" s="18"/>
      <c r="J19" s="18"/>
    </row>
    <row r="20" spans="1:10" ht="13.50" thickBot="1" customHeight="1">
      <c r="A20" s="22"/>
      <c r="B20" s="23" t="s">
        <v>37</v>
      </c>
      <c r="C20" s="22" t="s">
        <v>38</v>
      </c>
      <c r="D20" s="22"/>
      <c r="E20" s="22"/>
      <c r="F20" s="16">
        <v>2.000000</v>
      </c>
      <c r="G20" s="16"/>
      <c r="H20" s="17">
        <f ca="1">ROUND(SUM(INDIRECT(ADDRESS(ROW()+(-2), COLUMN()+(2), 1)),INDIRECT(ADDRESS(ROW()+(-6), COLUMN()+(2), 1))), 2)</f>
        <v>25368.310000</v>
      </c>
      <c r="I20" s="17"/>
      <c r="J20" s="17">
        <f ca="1">ROUND(INDIRECT(ADDRESS(ROW()+(0), COLUMN()+(-4), 1))*INDIRECT(ADDRESS(ROW()+(0), COLUMN()+(-2), 1))/100, 2)</f>
        <v>507.370000</v>
      </c>
    </row>
    <row r="21" spans="1:10" ht="13.50" thickBot="1" customHeight="1">
      <c r="A21" s="6" t="s">
        <v>39</v>
      </c>
      <c r="B21" s="7"/>
      <c r="C21" s="8"/>
      <c r="D21" s="8"/>
      <c r="E21" s="8"/>
      <c r="F21" s="24" t="s">
        <v>40</v>
      </c>
      <c r="G21" s="24"/>
      <c r="H21" s="25"/>
      <c r="I21" s="25"/>
      <c r="J21" s="26">
        <f ca="1">ROUND(SUM(INDIRECT(ADDRESS(ROW()+(-1), COLUMN()+(0), 1)),INDIRECT(ADDRESS(ROW()+(-3), COLUMN()+(0), 1)),INDIRECT(ADDRESS(ROW()+(-7), COLUMN()+(0), 1))), 2)</f>
        <v>25875.680000</v>
      </c>
    </row>
  </sheetData>
  <mergeCells count="45">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C14:E14"/>
    <mergeCell ref="F14:I14"/>
    <mergeCell ref="C15:G15"/>
    <mergeCell ref="H15:I15"/>
    <mergeCell ref="C16:E16"/>
    <mergeCell ref="F16:G16"/>
    <mergeCell ref="H16:I16"/>
    <mergeCell ref="C17:E17"/>
    <mergeCell ref="F17:G17"/>
    <mergeCell ref="H17:I17"/>
    <mergeCell ref="C18:E18"/>
    <mergeCell ref="F18:I18"/>
    <mergeCell ref="C19:G19"/>
    <mergeCell ref="H19:I19"/>
    <mergeCell ref="C20:E20"/>
    <mergeCell ref="F20:G20"/>
    <mergeCell ref="H20:I20"/>
    <mergeCell ref="A21:E21"/>
    <mergeCell ref="F21:I21"/>
  </mergeCells>
  <pageMargins left="0.620079" right="0.472441" top="0.472441" bottom="0.472441" header="0.0" footer="0.0"/>
  <pageSetup paperSize="9" orientation="portrait"/>
  <rowBreaks count="0" manualBreakCount="0">
    </rowBreaks>
</worksheet>
</file>