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<sst xmlns="http://schemas.openxmlformats.org/spreadsheetml/2006/main" count="41" uniqueCount="41">
  <si>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</si>
  <si>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</si>
  <si>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</si>
  <si>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agua caliente, calefacción y refrigeración.</t>
  </si>
  <si>
    <r>
      <rPr>
        <b/>
        <sz val="8.25"/>
        <color rgb="FF000000"/>
        <rFont val="Arial"/>
        <family val="2"/>
      </rPr>
      <t xml:space="preserve">Unidad agua-agua bomba de calor geotérmica, para calefacción, producción de agua caliente y refrigeración activa y pasiva (en combinación con un módulo de frío independiente), alimentación trifásica a 400 V, potencia frigorífica nominal 10,21 kW, EER 5,21, potencia calorífica nominal 7,51 kW, COP 4,34, potencia sonora 44 dBA, dimensiones 596x690x1845 mm, peso 229 kg, incluso módulo de frío para refrigeración activa y pasiva</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</si>
  <si>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</si>
  <si>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</si>
  <si>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</si>
  <si>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</si>
  <si>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</si>
  <si>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</si>
  <si>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</si>
  <si>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mt42bci020rc</t>
  </si>
  <si>
    <t xml:space="preserve">Ud</t>
  </si>
  <si>
    <t xml:space="preserve">Unidad agua-agua bomba de calor geotérmica, para calefacción, producción de agua caliente y refrigeración activa y pasiva (en combinación con un módulo de frío independiente), alimentación trifásica a 400 V, potencia frigorífica nominal 10,21 kW, EER 5,21, potencia calorífica nominal 7,51 kW, COP 4,34, potencia sonora 44 dBA, dimensiones 596x690x1845 mm, peso 229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agua caliente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</si>
  <si>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</si>
  <si>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</si>
  <si>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</si>
  <si>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</si>
  <si>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</si>
  <si>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</si>
  <si>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</si>
  <si>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</si>
  <si>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</si>
  <si>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</si>
  <si>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</si>
  <si>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</si>
  <si>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</si>
  <si>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</si>
  <si>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</si>
  <si>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</si>
  <si>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</si>
  <si>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</si>
  <si>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</si>
  <si>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</si>
  <si>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</si>
  <si>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</si>
  <si>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</si>
  <si>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</si>
  <si>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$ 15.947,89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</si>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</sst>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2.89" customWidth="1"/>
    <col min="6" max="6" width="10.88" customWidth="1"/>
    <col min="7" max="7" width="2.38" customWidth="1"/>
    <col min="8" max="8" width="11.39" customWidth="1"/>
    <col min="9" max="9" width="1.19" customWidth="1"/>
    <col min="10" max="10" width="12.58"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5"/>
      <c r="F3" s="5"/>
      <c r="G3" s="5"/>
      <c r="H3" s="5"/>
      <c r="I3" s="5"/>
      <c r="J3" s="5"/>
    </row>
    <row r="4" spans="1:10" ht="87.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71.00" thickBot="1" customHeight="1">
      <c r="A9" s="1" t="s">
        <v>12</v>
      </c>
      <c r="B9" s="13" t="s">
        <v>13</v>
      </c>
      <c r="C9" s="1" t="s">
        <v>14</v>
      </c>
      <c r="D9" s="1"/>
      <c r="E9" s="1"/>
      <c r="F9" s="14">
        <v>1.000000</v>
      </c>
      <c r="G9" s="14"/>
      <c r="H9" s="15">
        <v>14022.990000</v>
      </c>
      <c r="I9" s="15"/>
      <c r="J9" s="15">
        <f ca="1">ROUND(INDIRECT(ADDRESS(ROW()+(0), COLUMN()+(-4), 1))*INDIRECT(ADDRESS(ROW()+(0), COLUMN()+(-2), 1)), 2)</f>
        <v>14022.990000</v>
      </c>
    </row>
    <row r="10" spans="1:10" ht="24.00" thickBot="1" customHeight="1">
      <c r="A10" s="1" t="s">
        <v>15</v>
      </c>
      <c r="B10" s="13" t="s">
        <v>16</v>
      </c>
      <c r="C10" s="1" t="s">
        <v>17</v>
      </c>
      <c r="D10" s="1"/>
      <c r="E10" s="1"/>
      <c r="F10" s="14">
        <v>1.000000</v>
      </c>
      <c r="G10" s="14"/>
      <c r="H10" s="15">
        <v>10160.430000</v>
      </c>
      <c r="I10" s="15"/>
      <c r="J10" s="15">
        <f ca="1">ROUND(INDIRECT(ADDRESS(ROW()+(0), COLUMN()+(-4), 1))*INDIRECT(ADDRESS(ROW()+(0), COLUMN()+(-2), 1)), 2)</f>
        <v>10160.430000</v>
      </c>
    </row>
    <row r="11" spans="1:10" ht="34.50" thickBot="1" customHeight="1">
      <c r="A11" s="1" t="s">
        <v>18</v>
      </c>
      <c r="B11" s="13" t="s">
        <v>19</v>
      </c>
      <c r="C11" s="1" t="s">
        <v>20</v>
      </c>
      <c r="D11" s="1"/>
      <c r="E11" s="1"/>
      <c r="F11" s="14">
        <v>2.000000</v>
      </c>
      <c r="G11" s="14"/>
      <c r="H11" s="15">
        <v>30.930000</v>
      </c>
      <c r="I11" s="15"/>
      <c r="J11" s="15">
        <f ca="1">ROUND(INDIRECT(ADDRESS(ROW()+(0), COLUMN()+(-4), 1))*INDIRECT(ADDRESS(ROW()+(0), COLUMN()+(-2), 1)), 2)</f>
        <v>61.860000</v>
      </c>
    </row>
    <row r="12" spans="1:10" ht="13.50" thickBot="1" customHeight="1">
      <c r="A12" s="1" t="s">
        <v>21</v>
      </c>
      <c r="B12" s="13" t="s">
        <v>22</v>
      </c>
      <c r="C12" s="1" t="s">
        <v>23</v>
      </c>
      <c r="D12" s="1"/>
      <c r="E12" s="1"/>
      <c r="F12" s="14">
        <v>4.000000</v>
      </c>
      <c r="G12" s="14"/>
      <c r="H12" s="15">
        <v>8.760000</v>
      </c>
      <c r="I12" s="15"/>
      <c r="J12" s="15">
        <f ca="1">ROUND(INDIRECT(ADDRESS(ROW()+(0), COLUMN()+(-4), 1))*INDIRECT(ADDRESS(ROW()+(0), COLUMN()+(-2), 1)), 2)</f>
        <v>35.040000</v>
      </c>
    </row>
    <row r="13" spans="1:10" ht="13.50" thickBot="1" customHeight="1">
      <c r="A13" s="1" t="s">
        <v>24</v>
      </c>
      <c r="B13" s="13" t="s">
        <v>25</v>
      </c>
      <c r="C13" s="1" t="s">
        <v>26</v>
      </c>
      <c r="D13" s="1"/>
      <c r="E13" s="1"/>
      <c r="F13" s="16">
        <v>2.000000</v>
      </c>
      <c r="G13" s="16"/>
      <c r="H13" s="17">
        <v>14.440000</v>
      </c>
      <c r="I13" s="17"/>
      <c r="J13" s="17">
        <f ca="1">ROUND(INDIRECT(ADDRESS(ROW()+(0), COLUMN()+(-4), 1))*INDIRECT(ADDRESS(ROW()+(0), COLUMN()+(-2), 1)), 2)</f>
        <v>28.880000</v>
      </c>
    </row>
    <row r="14" spans="1:10" ht="13.50" thickBot="1" customHeight="1">
      <c r="A14" s="18"/>
      <c r="B14" s="18"/>
      <c r="C14" s="18"/>
      <c r="D14" s="18"/>
      <c r="E14" s="18"/>
      <c r="F14" s="12" t="s">
        <v>27</v>
      </c>
      <c r="G14" s="12"/>
      <c r="H14" s="12"/>
      <c r="I14" s="12"/>
      <c r="J14" s="20">
        <f ca="1">ROUND(SUM(INDIRECT(ADDRESS(ROW()+(-1), COLUMN()+(0), 1)),INDIRECT(ADDRESS(ROW()+(-2), COLUMN()+(0), 1)),INDIRECT(ADDRESS(ROW()+(-3), COLUMN()+(0), 1)),INDIRECT(ADDRESS(ROW()+(-4), COLUMN()+(0), 1)),INDIRECT(ADDRESS(ROW()+(-5), COLUMN()+(0), 1))), 2)</f>
        <v>24309.200000</v>
      </c>
    </row>
    <row r="15" spans="1:10" ht="13.50" thickBot="1" customHeight="1">
      <c r="A15" s="18">
        <v>2.000000</v>
      </c>
      <c r="B15" s="18"/>
      <c r="C15" s="21" t="s">
        <v>28</v>
      </c>
      <c r="D15" s="21"/>
      <c r="E15" s="21"/>
      <c r="F15" s="21"/>
      <c r="G15" s="21"/>
      <c r="H15" s="18"/>
      <c r="I15" s="18"/>
      <c r="J15" s="18"/>
    </row>
    <row r="16" spans="1:10" ht="13.50" thickBot="1" customHeight="1">
      <c r="A16" s="1" t="s">
        <v>29</v>
      </c>
      <c r="B16" s="13" t="s">
        <v>30</v>
      </c>
      <c r="C16" s="1" t="s">
        <v>31</v>
      </c>
      <c r="D16" s="1"/>
      <c r="E16" s="1"/>
      <c r="F16" s="14">
        <v>8.920000</v>
      </c>
      <c r="G16" s="14"/>
      <c r="H16" s="15">
        <v>8.410000</v>
      </c>
      <c r="I16" s="15"/>
      <c r="J16" s="15">
        <f ca="1">ROUND(INDIRECT(ADDRESS(ROW()+(0), COLUMN()+(-4), 1))*INDIRECT(ADDRESS(ROW()+(0), COLUMN()+(-2), 1)), 2)</f>
        <v>75.020000</v>
      </c>
    </row>
    <row r="17" spans="1:10" ht="13.50" thickBot="1" customHeight="1">
      <c r="A17" s="1" t="s">
        <v>32</v>
      </c>
      <c r="B17" s="13" t="s">
        <v>33</v>
      </c>
      <c r="C17" s="1" t="s">
        <v>34</v>
      </c>
      <c r="D17" s="1"/>
      <c r="E17" s="1"/>
      <c r="F17" s="16">
        <v>8.920000</v>
      </c>
      <c r="G17" s="16"/>
      <c r="H17" s="17">
        <v>5.130000</v>
      </c>
      <c r="I17" s="17"/>
      <c r="J17" s="17">
        <f ca="1">ROUND(INDIRECT(ADDRESS(ROW()+(0), COLUMN()+(-4), 1))*INDIRECT(ADDRESS(ROW()+(0), COLUMN()+(-2), 1)), 2)</f>
        <v>45.760000</v>
      </c>
    </row>
    <row r="18" spans="1:10" ht="13.50" thickBot="1" customHeight="1">
      <c r="A18" s="18"/>
      <c r="B18" s="18"/>
      <c r="C18" s="18"/>
      <c r="D18" s="18"/>
      <c r="E18" s="18"/>
      <c r="F18" s="12" t="s">
        <v>35</v>
      </c>
      <c r="G18" s="12"/>
      <c r="H18" s="12"/>
      <c r="I18" s="12"/>
      <c r="J18" s="20">
        <f ca="1">ROUND(SUM(INDIRECT(ADDRESS(ROW()+(-1), COLUMN()+(0), 1)),INDIRECT(ADDRESS(ROW()+(-2), COLUMN()+(0), 1))), 2)</f>
        <v>120.780000</v>
      </c>
    </row>
    <row r="19" spans="1:10" ht="13.50" thickBot="1" customHeight="1">
      <c r="A19" s="18">
        <v>3.000000</v>
      </c>
      <c r="B19" s="18"/>
      <c r="C19" s="21" t="s">
        <v>36</v>
      </c>
      <c r="D19" s="21"/>
      <c r="E19" s="21"/>
      <c r="F19" s="21"/>
      <c r="G19" s="21"/>
      <c r="H19" s="18"/>
      <c r="I19" s="18"/>
      <c r="J19" s="18"/>
    </row>
    <row r="20" spans="1:10" ht="13.50" thickBot="1" customHeight="1">
      <c r="A20" s="22"/>
      <c r="B20" s="23" t="s">
        <v>37</v>
      </c>
      <c r="C20" s="22" t="s">
        <v>38</v>
      </c>
      <c r="D20" s="22"/>
      <c r="E20" s="22"/>
      <c r="F20" s="16">
        <v>2.000000</v>
      </c>
      <c r="G20" s="16"/>
      <c r="H20" s="17">
        <f ca="1">ROUND(SUM(INDIRECT(ADDRESS(ROW()+(-2), COLUMN()+(2), 1)),INDIRECT(ADDRESS(ROW()+(-6), COLUMN()+(2), 1))), 2)</f>
        <v>24429.980000</v>
      </c>
      <c r="I20" s="17"/>
      <c r="J20" s="17">
        <f ca="1">ROUND(INDIRECT(ADDRESS(ROW()+(0), COLUMN()+(-4), 1))*INDIRECT(ADDRESS(ROW()+(0), COLUMN()+(-2), 1))/100, 2)</f>
        <v>488.600000</v>
      </c>
    </row>
    <row r="21" spans="1:10" ht="13.50" thickBot="1" customHeight="1">
      <c r="A21" s="6" t="s">
        <v>39</v>
      </c>
      <c r="B21" s="7"/>
      <c r="C21" s="8"/>
      <c r="D21" s="8"/>
      <c r="E21" s="8"/>
      <c r="F21" s="24" t="s">
        <v>40</v>
      </c>
      <c r="G21" s="24"/>
      <c r="H21" s="25"/>
      <c r="I21" s="25"/>
      <c r="J21" s="26">
        <f ca="1">ROUND(SUM(INDIRECT(ADDRESS(ROW()+(-1), COLUMN()+(0), 1)),INDIRECT(ADDRESS(ROW()+(-3), COLUMN()+(0), 1)),INDIRECT(ADDRESS(ROW()+(-7), COLUMN()+(0), 1))), 2)</f>
        <v>24918.580000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