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<sst xmlns="http://schemas.openxmlformats.org/spreadsheetml/2006/main" count="44" uniqueCount="44">
  <si>
    <t xml:space="preserve"/>
  </si>
  <si>
    <t xml:space="preserve">LGS031</t>
  </si>
  <si>
    <t xml:space="preserve">Ud</t>
  </si>
  <si>
    <t xml:space="preserve">Puerta seccional para estacionamiento privado, de paneles sándwich aislantes de aluminio.</t>
  </si>
  <si>
    <r>
      <rPr>
        <sz val="8.25"/>
        <color rgb="FF000000"/>
        <rFont val="Arial"/>
        <family val="2"/>
      </rPr>
      <t xml:space="preserve">Puerta seccional para estacionamiento privado, formada por láminas de textura en relieve, con cuarterones, de panel sándwich de aluminio con núcleo aislante de espuma de poliuretano, 250x210 cm, con acabado prelacado de color blanco, apertura automática.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</si>
  <si>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</si>
  <si>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</si>
  <si>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</si>
  <si>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</si>
  <si>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</si>
  <si>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</si>
  <si>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</si>
  <si>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mt26pgs010fa</t>
  </si>
  <si>
    <t xml:space="preserve">Ud</t>
  </si>
  <si>
    <t xml:space="preserve">Puerta seccional para estacionamiento privado, formada por láminas de textura en relieve, con cuarterones, de panel sándwich de aluminio con núcleo aislante de espuma de poliuretano, 250x210 cm, con acabado prelacado de color blanco, incluso complementos.</t>
  </si>
  <si>
    <t xml:space="preserve">mt26egm010df</t>
  </si>
  <si>
    <t xml:space="preserve">Ud</t>
  </si>
  <si>
    <t xml:space="preserve">Equipo de motorización para apertura y cierre automático, para puerta de estacionamiento privado seccional de hasta 60 kg de peso.</t>
  </si>
  <si>
    <t xml:space="preserve">mt26egm012</t>
  </si>
  <si>
    <t xml:space="preserve">Ud</t>
  </si>
  <si>
    <t xml:space="preserve">Accesorios (cerradura, pulsador, emisor, receptor y fotocélula) para automatización de puerta de estacionamiento privado.</t>
  </si>
  <si>
    <t xml:space="preserve">Subtotal materiales:</t>
  </si>
  <si>
    <t xml:space="preserve">Mano de obra</t>
  </si>
  <si>
    <t xml:space="preserve">mo020</t>
  </si>
  <si>
    <t xml:space="preserve">h</t>
  </si>
  <si>
    <t xml:space="preserve">Albañil.</t>
  </si>
  <si>
    <t xml:space="preserve">mo113</t>
  </si>
  <si>
    <t xml:space="preserve">h</t>
  </si>
  <si>
    <t xml:space="preserve">Peón de albañilería.</t>
  </si>
  <si>
    <t xml:space="preserve">mo018</t>
  </si>
  <si>
    <t xml:space="preserve">h</t>
  </si>
  <si>
    <t xml:space="preserve">Cerrajero.</t>
  </si>
  <si>
    <t xml:space="preserve">mo059</t>
  </si>
  <si>
    <t xml:space="preserve">h</t>
  </si>
  <si>
    <t xml:space="preserve">Principiante de cerrajero.</t>
  </si>
  <si>
    <t xml:space="preserve">mo003</t>
  </si>
  <si>
    <t xml:space="preserve">h</t>
  </si>
  <si>
    <t xml:space="preserve">Instalador electricista.</t>
  </si>
  <si>
    <t xml:space="preserve">Subtotal mano de obra:</t>
  </si>
  <si>
    <t xml:space="preserve">Herramientas</t>
  </si>
  <si>
    <t xml:space="preserve">%</t>
  </si>
  <si>
    <t xml:space="preserve">Herramientas</t>
  </si>
  <si>
    <t xml:space="preserve">Coste de mantenimiento decenal: $ 691,39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</si>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</sst>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06"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45.00" thickBot="1" customHeight="1">
      <c r="A10" s="1" t="s">
        <v>12</v>
      </c>
      <c r="B10" s="1"/>
      <c r="C10" s="10" t="s">
        <v>13</v>
      </c>
      <c r="D10" s="10"/>
      <c r="E10" s="1" t="s">
        <v>14</v>
      </c>
      <c r="F10" s="11">
        <v>1</v>
      </c>
      <c r="G10" s="12">
        <v>2206.64</v>
      </c>
      <c r="H10" s="12">
        <f ca="1">ROUND(INDIRECT(ADDRESS(ROW()+(0), COLUMN()+(-2), 1))*INDIRECT(ADDRESS(ROW()+(0), COLUMN()+(-1), 1)), 2)</f>
        <v>2206.64</v>
      </c>
    </row>
    <row r="11" spans="1:8" ht="24.00" thickBot="1" customHeight="1">
      <c r="A11" s="1" t="s">
        <v>15</v>
      </c>
      <c r="B11" s="1"/>
      <c r="C11" s="10" t="s">
        <v>16</v>
      </c>
      <c r="D11" s="10"/>
      <c r="E11" s="1" t="s">
        <v>17</v>
      </c>
      <c r="F11" s="11">
        <v>1</v>
      </c>
      <c r="G11" s="12">
        <v>635.63</v>
      </c>
      <c r="H11" s="12">
        <f ca="1">ROUND(INDIRECT(ADDRESS(ROW()+(0), COLUMN()+(-2), 1))*INDIRECT(ADDRESS(ROW()+(0), COLUMN()+(-1), 1)), 2)</f>
        <v>635.63</v>
      </c>
    </row>
    <row r="12" spans="1:8" ht="24.00" thickBot="1" customHeight="1">
      <c r="A12" s="1" t="s">
        <v>18</v>
      </c>
      <c r="B12" s="1"/>
      <c r="C12" s="10" t="s">
        <v>19</v>
      </c>
      <c r="D12" s="10"/>
      <c r="E12" s="1" t="s">
        <v>20</v>
      </c>
      <c r="F12" s="13">
        <v>1</v>
      </c>
      <c r="G12" s="14">
        <v>430.82</v>
      </c>
      <c r="H12" s="14">
        <f ca="1">ROUND(INDIRECT(ADDRESS(ROW()+(0), COLUMN()+(-2), 1))*INDIRECT(ADDRESS(ROW()+(0), COLUMN()+(-1), 1)), 2)</f>
        <v>430.82</v>
      </c>
    </row>
    <row r="13" spans="1:8" ht="13.50" thickBot="1" customHeight="1">
      <c r="A13" s="15"/>
      <c r="B13" s="15"/>
      <c r="C13" s="15"/>
      <c r="D13" s="15"/>
      <c r="E13" s="15"/>
      <c r="F13" s="9" t="s">
        <v>21</v>
      </c>
      <c r="G13" s="9"/>
      <c r="H13" s="17">
        <f ca="1">ROUND(SUM(INDIRECT(ADDRESS(ROW()+(-1), COLUMN()+(0), 1)),INDIRECT(ADDRESS(ROW()+(-2), COLUMN()+(0), 1)),INDIRECT(ADDRESS(ROW()+(-3), COLUMN()+(0), 1))), 2)</f>
        <v>3273.09</v>
      </c>
    </row>
    <row r="14" spans="1:8" ht="13.50" thickBot="1" customHeight="1">
      <c r="A14" s="15">
        <v>2</v>
      </c>
      <c r="B14" s="15"/>
      <c r="C14" s="15"/>
      <c r="D14" s="15"/>
      <c r="E14" s="18" t="s">
        <v>22</v>
      </c>
      <c r="F14" s="18"/>
      <c r="G14" s="15"/>
      <c r="H14" s="15"/>
    </row>
    <row r="15" spans="1:8" ht="13.50" thickBot="1" customHeight="1">
      <c r="A15" s="1" t="s">
        <v>23</v>
      </c>
      <c r="B15" s="1"/>
      <c r="C15" s="10" t="s">
        <v>24</v>
      </c>
      <c r="D15" s="10"/>
      <c r="E15" s="1" t="s">
        <v>25</v>
      </c>
      <c r="F15" s="11">
        <v>0.672</v>
      </c>
      <c r="G15" s="12">
        <v>12.93</v>
      </c>
      <c r="H15" s="12">
        <f ca="1">ROUND(INDIRECT(ADDRESS(ROW()+(0), COLUMN()+(-2), 1))*INDIRECT(ADDRESS(ROW()+(0), COLUMN()+(-1), 1)), 2)</f>
        <v>8.69</v>
      </c>
    </row>
    <row r="16" spans="1:8" ht="13.50" thickBot="1" customHeight="1">
      <c r="A16" s="1" t="s">
        <v>26</v>
      </c>
      <c r="B16" s="1"/>
      <c r="C16" s="10" t="s">
        <v>27</v>
      </c>
      <c r="D16" s="10"/>
      <c r="E16" s="1" t="s">
        <v>28</v>
      </c>
      <c r="F16" s="11">
        <v>0.672</v>
      </c>
      <c r="G16" s="12">
        <v>7.91</v>
      </c>
      <c r="H16" s="12">
        <f ca="1">ROUND(INDIRECT(ADDRESS(ROW()+(0), COLUMN()+(-2), 1))*INDIRECT(ADDRESS(ROW()+(0), COLUMN()+(-1), 1)), 2)</f>
        <v>5.32</v>
      </c>
    </row>
    <row r="17" spans="1:8" ht="13.50" thickBot="1" customHeight="1">
      <c r="A17" s="1" t="s">
        <v>29</v>
      </c>
      <c r="B17" s="1"/>
      <c r="C17" s="10" t="s">
        <v>30</v>
      </c>
      <c r="D17" s="10"/>
      <c r="E17" s="1" t="s">
        <v>31</v>
      </c>
      <c r="F17" s="11">
        <v>1.569</v>
      </c>
      <c r="G17" s="12">
        <v>13.12</v>
      </c>
      <c r="H17" s="12">
        <f ca="1">ROUND(INDIRECT(ADDRESS(ROW()+(0), COLUMN()+(-2), 1))*INDIRECT(ADDRESS(ROW()+(0), COLUMN()+(-1), 1)), 2)</f>
        <v>20.59</v>
      </c>
    </row>
    <row r="18" spans="1:8" ht="13.50" thickBot="1" customHeight="1">
      <c r="A18" s="1" t="s">
        <v>32</v>
      </c>
      <c r="B18" s="1"/>
      <c r="C18" s="10" t="s">
        <v>33</v>
      </c>
      <c r="D18" s="10"/>
      <c r="E18" s="1" t="s">
        <v>34</v>
      </c>
      <c r="F18" s="11">
        <v>1.569</v>
      </c>
      <c r="G18" s="12">
        <v>8.27</v>
      </c>
      <c r="H18" s="12">
        <f ca="1">ROUND(INDIRECT(ADDRESS(ROW()+(0), COLUMN()+(-2), 1))*INDIRECT(ADDRESS(ROW()+(0), COLUMN()+(-1), 1)), 2)</f>
        <v>12.98</v>
      </c>
    </row>
    <row r="19" spans="1:8" ht="13.50" thickBot="1" customHeight="1">
      <c r="A19" s="1" t="s">
        <v>35</v>
      </c>
      <c r="B19" s="1"/>
      <c r="C19" s="10" t="s">
        <v>36</v>
      </c>
      <c r="D19" s="10"/>
      <c r="E19" s="1" t="s">
        <v>37</v>
      </c>
      <c r="F19" s="13">
        <v>5.141</v>
      </c>
      <c r="G19" s="14">
        <v>13.32</v>
      </c>
      <c r="H19" s="14">
        <f ca="1">ROUND(INDIRECT(ADDRESS(ROW()+(0), COLUMN()+(-2), 1))*INDIRECT(ADDRESS(ROW()+(0), COLUMN()+(-1), 1)), 2)</f>
        <v>68.48</v>
      </c>
    </row>
    <row r="20" spans="1:8" ht="13.50" thickBot="1" customHeight="1">
      <c r="A20" s="15"/>
      <c r="B20" s="15"/>
      <c r="C20" s="15"/>
      <c r="D20" s="15"/>
      <c r="E20" s="15"/>
      <c r="F20" s="9" t="s">
        <v>38</v>
      </c>
      <c r="G20" s="9"/>
      <c r="H20" s="17">
        <f ca="1">ROUND(SUM(INDIRECT(ADDRESS(ROW()+(-1), COLUMN()+(0), 1)),INDIRECT(ADDRESS(ROW()+(-2), COLUMN()+(0), 1)),INDIRECT(ADDRESS(ROW()+(-3), COLUMN()+(0), 1)),INDIRECT(ADDRESS(ROW()+(-4), COLUMN()+(0), 1)),INDIRECT(ADDRESS(ROW()+(-5), COLUMN()+(0), 1))), 2)</f>
        <v>116.06</v>
      </c>
    </row>
    <row r="21" spans="1:8" ht="13.50" thickBot="1" customHeight="1">
      <c r="A21" s="15">
        <v>3</v>
      </c>
      <c r="B21" s="15"/>
      <c r="C21" s="15"/>
      <c r="D21" s="15"/>
      <c r="E21" s="18" t="s">
        <v>39</v>
      </c>
      <c r="F21" s="18"/>
      <c r="G21" s="15"/>
      <c r="H21" s="15"/>
    </row>
    <row r="22" spans="1:8" ht="13.50" thickBot="1" customHeight="1">
      <c r="A22" s="19"/>
      <c r="B22" s="19"/>
      <c r="C22" s="20" t="s">
        <v>40</v>
      </c>
      <c r="D22" s="20"/>
      <c r="E22" s="19" t="s">
        <v>41</v>
      </c>
      <c r="F22" s="13">
        <v>2</v>
      </c>
      <c r="G22" s="14">
        <f ca="1">ROUND(SUM(INDIRECT(ADDRESS(ROW()+(-2), COLUMN()+(1), 1)),INDIRECT(ADDRESS(ROW()+(-9), COLUMN()+(1), 1))), 2)</f>
        <v>3389.15</v>
      </c>
      <c r="H22" s="14">
        <f ca="1">ROUND(INDIRECT(ADDRESS(ROW()+(0), COLUMN()+(-2), 1))*INDIRECT(ADDRESS(ROW()+(0), COLUMN()+(-1), 1))/100, 2)</f>
        <v>67.78</v>
      </c>
    </row>
    <row r="23" spans="1:8" ht="13.50" thickBot="1" customHeight="1">
      <c r="A23" s="21" t="s">
        <v>42</v>
      </c>
      <c r="B23" s="21"/>
      <c r="C23" s="22"/>
      <c r="D23" s="22"/>
      <c r="E23" s="23"/>
      <c r="F23" s="24" t="s">
        <v>43</v>
      </c>
      <c r="G23" s="25"/>
      <c r="H23" s="26">
        <f ca="1">ROUND(SUM(INDIRECT(ADDRESS(ROW()+(-1), COLUMN()+(0), 1)),INDIRECT(ADDRESS(ROW()+(-3), COLUMN()+(0), 1)),INDIRECT(ADDRESS(ROW()+(-10), COLUMN()+(0), 1))), 2)</f>
        <v>3456.93</v>
      </c>
    </row>
  </sheetData>
  <mergeCells count="41">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A13:B13"/>
    <mergeCell ref="C13:D13"/>
    <mergeCell ref="F13:G13"/>
    <mergeCell ref="A14:B14"/>
    <mergeCell ref="C14:D14"/>
    <mergeCell ref="E14:F14"/>
    <mergeCell ref="A15:B15"/>
    <mergeCell ref="C15:D15"/>
    <mergeCell ref="A16:B16"/>
    <mergeCell ref="C16:D16"/>
    <mergeCell ref="A17:B17"/>
    <mergeCell ref="C17:D17"/>
    <mergeCell ref="A18:B18"/>
    <mergeCell ref="C18:D18"/>
    <mergeCell ref="A19:B19"/>
    <mergeCell ref="C19:D19"/>
    <mergeCell ref="A20:B20"/>
    <mergeCell ref="C20:D20"/>
    <mergeCell ref="F20:G20"/>
    <mergeCell ref="A21:B21"/>
    <mergeCell ref="C21:D21"/>
    <mergeCell ref="E21:F21"/>
    <mergeCell ref="A22:B22"/>
    <mergeCell ref="C22:D22"/>
    <mergeCell ref="A23:E23"/>
    <mergeCell ref="F23:G23"/>
  </mergeCells>
  <pageMargins left="0.147638" right="0.147638" top="0.206693" bottom="0.206693" header="0.0" footer="0.0"/>
  <pageSetup paperSize="9" orientation="portrait"/>
  <rowBreaks count="0" manualBreakCount="0">
    </rowBreaks>
</worksheet>
</file>