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<sst xmlns="http://schemas.openxmlformats.org/spreadsheetml/2006/main" count="53" uniqueCount="53">
  <si>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</si>
  <si>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ICQ010</t>
  </si>
  <si>
    <t xml:space="preserve">Ud</t>
  </si>
  <si>
    <t xml:space="preserve">Caldera para la combustión de astillas de madera.</t>
  </si>
  <si>
    <r>
      <rPr>
        <sz val="8.25"/>
        <color rgb="FF000000"/>
        <rFont val="Arial"/>
        <family val="2"/>
      </rPr>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del depósito de inercia, del sistema de elevación de la temperatura de retorno y de la válvula mezcladora para un rápido calentamiento del circuito de calefacción, base de apoyo antivibraciones, sistema de elevación de la temperatura de retorno por encima de 55°C, compuesto por válvula motorizada de 3 vías de 1" de diámetro y bomba de circulación, regulador de tiro de 150 mm de diámetro, con clapeta antiexplosión, conexión antivibración para conducto de humos de 150 mm de diámetro, limitador térmico de seguridad, tarado a 95°C, sin incluir el conducto para desagüe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</si>
  <si>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</si>
  <si>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</si>
  <si>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</si>
  <si>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</si>
  <si>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</si>
  <si>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</si>
  <si>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</si>
  <si>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mt38cbh013aa</t>
  </si>
  <si>
    <t xml:space="preserve">Ud</t>
  </si>
  <si>
    <t xml:space="preserve">Caldera para la combustión de astillas, potencia nominal de 6 a 20 kW, con cuerpo de acero soldado y ensayado a presión, de 1490x600x960 mm, aislamiento interior, cámara de combustión con sistema automático de limpieza del quemador mediante parrilla basculante, intercambiador de calor de tubos verticales con mecanismo de limpieza automática, sistema de recogida y extracción de cenizas del módulo de combustión y depósito de cenizas extraíble, control de la combustión mediante sonda integrada, sistema de mando integrado con pantalla táctil, para el control de la combustión, del acumulador de agua caliente, del depósito de inercia, del sistema de elevación de la temperatura de retorno y de la válvula mezcladora para un rápido calentamiento del circuito de calefacción.</t>
  </si>
  <si>
    <t xml:space="preserve">mt38cbh099c</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</si>
  <si>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</si>
  <si>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</si>
  <si>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</si>
  <si>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</si>
  <si>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</si>
  <si>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</si>
  <si>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</si>
  <si>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</si>
  <si>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mt38cbh091b</t>
  </si>
  <si>
    <t xml:space="preserve">Ud</t>
  </si>
  <si>
    <t xml:space="preserve">Conexión antivibración para conducto de humos de 150 mm de diámetro.</t>
  </si>
  <si>
    <t xml:space="preserve">mt38cbh096a</t>
  </si>
  <si>
    <t xml:space="preserve">Ud</t>
  </si>
  <si>
    <t xml:space="preserve">Regulador de tiro de 150 mm de diámetro, con clapeta antiexplosión, para caldera.</t>
  </si>
  <si>
    <t xml:space="preserve">mt38cbh102a</t>
  </si>
  <si>
    <t xml:space="preserve">Ud</t>
  </si>
  <si>
    <t xml:space="preserve">Supervisión y dirección del procedimiento de ensamblaje y conexionado interno de caldera de biomasa.</t>
  </si>
  <si>
    <t xml:space="preserve">mt38cbh103a</t>
  </si>
  <si>
    <t xml:space="preserve">Ud</t>
  </si>
  <si>
    <t xml:space="preserve">Ensamblaje y conexionado interno de caldera de biomasa.</t>
  </si>
  <si>
    <t xml:space="preserve">mt38cbh100b</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</si>
  <si>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</si>
  <si>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</si>
  <si>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</si>
  <si>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</si>
  <si>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</si>
  <si>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</si>
  <si>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Instalador de calefacción.</t>
  </si>
  <si>
    <t xml:space="preserve">mo103</t>
  </si>
  <si>
    <t xml:space="preserve">h</t>
  </si>
  <si>
    <t xml:space="preserve">Principiante de instalador de calefacción.</t>
  </si>
  <si>
    <t xml:space="preserve">Subtotal mano de obra:</t>
  </si>
  <si>
    <t xml:space="preserve">Herramientas</t>
  </si>
  <si>
    <t xml:space="preserve">%</t>
  </si>
  <si>
    <t xml:space="preserve">Herramientas</t>
  </si>
  <si>
    <t xml:space="preserve">Coste de mantenimiento decenal: $ 10.555,00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</si>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</sst>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18699.9</v>
      </c>
      <c r="H10" s="12">
        <f ca="1">ROUND(INDIRECT(ADDRESS(ROW()+(0), COLUMN()+(-2), 1))*INDIRECT(ADDRESS(ROW()+(0), COLUMN()+(-1), 1)), 2)</f>
        <v>18699.9</v>
      </c>
    </row>
    <row r="11" spans="1:8" ht="13.50" thickBot="1" customHeight="1">
      <c r="A11" s="1" t="s">
        <v>15</v>
      </c>
      <c r="B11" s="1"/>
      <c r="C11" s="1"/>
      <c r="D11" s="10" t="s">
        <v>16</v>
      </c>
      <c r="E11" s="1" t="s">
        <v>17</v>
      </c>
      <c r="F11" s="11">
        <v>1</v>
      </c>
      <c r="G11" s="12">
        <v>195.64</v>
      </c>
      <c r="H11" s="12">
        <f ca="1">ROUND(INDIRECT(ADDRESS(ROW()+(0), COLUMN()+(-2), 1))*INDIRECT(ADDRESS(ROW()+(0), COLUMN()+(-1), 1)), 2)</f>
        <v>195.64</v>
      </c>
    </row>
    <row r="12" spans="1:8" ht="24.00" thickBot="1" customHeight="1">
      <c r="A12" s="1" t="s">
        <v>18</v>
      </c>
      <c r="B12" s="1"/>
      <c r="C12" s="1"/>
      <c r="D12" s="10" t="s">
        <v>19</v>
      </c>
      <c r="E12" s="1" t="s">
        <v>20</v>
      </c>
      <c r="F12" s="11">
        <v>1</v>
      </c>
      <c r="G12" s="12">
        <v>111.41</v>
      </c>
      <c r="H12" s="12">
        <f ca="1">ROUND(INDIRECT(ADDRESS(ROW()+(0), COLUMN()+(-2), 1))*INDIRECT(ADDRESS(ROW()+(0), COLUMN()+(-1), 1)), 2)</f>
        <v>111.41</v>
      </c>
    </row>
    <row r="13" spans="1:8" ht="45.00" thickBot="1" customHeight="1">
      <c r="A13" s="1" t="s">
        <v>21</v>
      </c>
      <c r="B13" s="1"/>
      <c r="C13" s="1"/>
      <c r="D13" s="10" t="s">
        <v>22</v>
      </c>
      <c r="E13" s="1" t="s">
        <v>23</v>
      </c>
      <c r="F13" s="11">
        <v>1</v>
      </c>
      <c r="G13" s="12">
        <v>777.13</v>
      </c>
      <c r="H13" s="12">
        <f ca="1">ROUND(INDIRECT(ADDRESS(ROW()+(0), COLUMN()+(-2), 1))*INDIRECT(ADDRESS(ROW()+(0), COLUMN()+(-1), 1)), 2)</f>
        <v>777.13</v>
      </c>
    </row>
    <row r="14" spans="1:8" ht="13.50" thickBot="1" customHeight="1">
      <c r="A14" s="1" t="s">
        <v>24</v>
      </c>
      <c r="B14" s="1"/>
      <c r="C14" s="1"/>
      <c r="D14" s="10" t="s">
        <v>25</v>
      </c>
      <c r="E14" s="1" t="s">
        <v>26</v>
      </c>
      <c r="F14" s="11">
        <v>1</v>
      </c>
      <c r="G14" s="12">
        <v>294.82</v>
      </c>
      <c r="H14" s="12">
        <f ca="1">ROUND(INDIRECT(ADDRESS(ROW()+(0), COLUMN()+(-2), 1))*INDIRECT(ADDRESS(ROW()+(0), COLUMN()+(-1), 1)), 2)</f>
        <v>294.82</v>
      </c>
    </row>
    <row r="15" spans="1:8" ht="24.00" thickBot="1" customHeight="1">
      <c r="A15" s="1" t="s">
        <v>27</v>
      </c>
      <c r="B15" s="1"/>
      <c r="C15" s="1"/>
      <c r="D15" s="10" t="s">
        <v>28</v>
      </c>
      <c r="E15" s="1" t="s">
        <v>29</v>
      </c>
      <c r="F15" s="11">
        <v>1</v>
      </c>
      <c r="G15" s="12">
        <v>434.76</v>
      </c>
      <c r="H15" s="12">
        <f ca="1">ROUND(INDIRECT(ADDRESS(ROW()+(0), COLUMN()+(-2), 1))*INDIRECT(ADDRESS(ROW()+(0), COLUMN()+(-1), 1)), 2)</f>
        <v>434.76</v>
      </c>
    </row>
    <row r="16" spans="1:8" ht="24.00" thickBot="1" customHeight="1">
      <c r="A16" s="1" t="s">
        <v>30</v>
      </c>
      <c r="B16" s="1"/>
      <c r="C16" s="1"/>
      <c r="D16" s="10" t="s">
        <v>31</v>
      </c>
      <c r="E16" s="1" t="s">
        <v>32</v>
      </c>
      <c r="F16" s="11">
        <v>1</v>
      </c>
      <c r="G16" s="12">
        <v>801.58</v>
      </c>
      <c r="H16" s="12">
        <f ca="1">ROUND(INDIRECT(ADDRESS(ROW()+(0), COLUMN()+(-2), 1))*INDIRECT(ADDRESS(ROW()+(0), COLUMN()+(-1), 1)), 2)</f>
        <v>801.58</v>
      </c>
    </row>
    <row r="17" spans="1:8" ht="13.50" thickBot="1" customHeight="1">
      <c r="A17" s="1" t="s">
        <v>33</v>
      </c>
      <c r="B17" s="1"/>
      <c r="C17" s="1"/>
      <c r="D17" s="10" t="s">
        <v>34</v>
      </c>
      <c r="E17" s="1" t="s">
        <v>35</v>
      </c>
      <c r="F17" s="11">
        <v>1</v>
      </c>
      <c r="G17" s="12">
        <v>1018.96</v>
      </c>
      <c r="H17" s="12">
        <f ca="1">ROUND(INDIRECT(ADDRESS(ROW()+(0), COLUMN()+(-2), 1))*INDIRECT(ADDRESS(ROW()+(0), COLUMN()+(-1), 1)), 2)</f>
        <v>1018.96</v>
      </c>
    </row>
    <row r="18" spans="1:8" ht="13.50" thickBot="1" customHeight="1">
      <c r="A18" s="1" t="s">
        <v>36</v>
      </c>
      <c r="B18" s="1"/>
      <c r="C18" s="1"/>
      <c r="D18" s="10" t="s">
        <v>37</v>
      </c>
      <c r="E18" s="1" t="s">
        <v>38</v>
      </c>
      <c r="F18" s="13">
        <v>1</v>
      </c>
      <c r="G18" s="14">
        <v>486.38</v>
      </c>
      <c r="H18" s="14">
        <f ca="1">ROUND(INDIRECT(ADDRESS(ROW()+(0), COLUMN()+(-2), 1))*INDIRECT(ADDRESS(ROW()+(0), COLUMN()+(-1), 1)), 2)</f>
        <v>486.38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22820.6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6.114</v>
      </c>
      <c r="G21" s="12">
        <v>17.64</v>
      </c>
      <c r="H21" s="12">
        <f ca="1">ROUND(INDIRECT(ADDRESS(ROW()+(0), COLUMN()+(-2), 1))*INDIRECT(ADDRESS(ROW()+(0), COLUMN()+(-1), 1)), 2)</f>
        <v>107.85</v>
      </c>
    </row>
    <row r="22" spans="1:8" ht="13.50" thickBot="1" customHeight="1">
      <c r="A22" s="1" t="s">
        <v>44</v>
      </c>
      <c r="B22" s="1"/>
      <c r="C22" s="1"/>
      <c r="D22" s="10" t="s">
        <v>45</v>
      </c>
      <c r="E22" s="1" t="s">
        <v>46</v>
      </c>
      <c r="F22" s="13">
        <v>6.114</v>
      </c>
      <c r="G22" s="14">
        <v>10.99</v>
      </c>
      <c r="H22" s="14">
        <f ca="1">ROUND(INDIRECT(ADDRESS(ROW()+(0), COLUMN()+(-2), 1))*INDIRECT(ADDRESS(ROW()+(0), COLUMN()+(-1), 1)), 2)</f>
        <v>67.19</v>
      </c>
    </row>
    <row r="23" spans="1:8" ht="13.50" thickBot="1" customHeight="1">
      <c r="A23" s="15"/>
      <c r="B23" s="15"/>
      <c r="C23" s="15"/>
      <c r="D23" s="15"/>
      <c r="E23" s="15"/>
      <c r="F23" s="9" t="s">
        <v>47</v>
      </c>
      <c r="G23" s="9"/>
      <c r="H23" s="17">
        <f ca="1">ROUND(SUM(INDIRECT(ADDRESS(ROW()+(-1), COLUMN()+(0), 1)),INDIRECT(ADDRESS(ROW()+(-2), COLUMN()+(0), 1))), 2)</f>
        <v>175.04</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22995.7</v>
      </c>
      <c r="H25" s="14">
        <f ca="1">ROUND(INDIRECT(ADDRESS(ROW()+(0), COLUMN()+(-2), 1))*INDIRECT(ADDRESS(ROW()+(0), COLUMN()+(-1), 1))/100, 2)</f>
        <v>459.91</v>
      </c>
    </row>
    <row r="26" spans="1:8" ht="13.50" thickBot="1" customHeight="1">
      <c r="A26" s="21" t="s">
        <v>51</v>
      </c>
      <c r="B26" s="21"/>
      <c r="C26" s="21"/>
      <c r="D26" s="22"/>
      <c r="E26" s="23"/>
      <c r="F26" s="24" t="s">
        <v>52</v>
      </c>
      <c r="G26" s="25"/>
      <c r="H26" s="26">
        <f ca="1">ROUND(SUM(INDIRECT(ADDRESS(ROW()+(-1), COLUMN()+(0), 1)),INDIRECT(ADDRESS(ROW()+(-3), COLUMN()+(0), 1)),INDIRECT(ADDRESS(ROW()+(-7), COLUMN()+(0), 1))), 2)</f>
        <v>23455.6</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