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<sst xmlns="http://schemas.openxmlformats.org/spreadsheetml/2006/main" count="29" uniqueCount="29">
  <si>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</si>
  <si>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FCN020</t>
  </si>
  <si>
    <t xml:space="preserve">Ud</t>
  </si>
  <si>
    <t xml:space="preserve">Sistema "VELUX" de lucera para tejados, sobre espacio no habitable.</t>
  </si>
  <si>
    <r>
      <rPr>
        <b/>
        <sz val="7.80"/>
        <color rgb="FF000000"/>
        <rFont val="Arial"/>
        <family val="2"/>
      </rPr>
      <t xml:space="preserve">Lucera de cubierta, sobre espacio no habitable, modelo VLT 0000Z "VELUX", con apertura proyectante, de accionamiento manual mediante manilla inferior, de 46x61 cm, con estor, modelo RLG 0000Z</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</si>
  <si>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</si>
  <si>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</si>
  <si>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</si>
  <si>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</si>
  <si>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</si>
  <si>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</si>
  <si>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mt22ltv015a</t>
  </si>
  <si>
    <t xml:space="preserve">Ud</t>
  </si>
  <si>
    <t xml:space="preserve">Lucera de cubierta, sobre espacio no habitable, modelo VLT 0000Z "VELUX", con apertura proyectante, de accionamiento manual mediante manilla inferior, de 46x61 cm, realizada en madera laminada de pino nórdico con acabado en poliuretano negro, con acristalamiento aislante (vidrio interior de 3 mm, cámara de aire de 8 mm, vidrio exterior templado de 3 mm y separador de acero galvanizado), marco de estanqueidad y babero de aluminio.</t>
  </si>
  <si>
    <t xml:space="preserve">mt22vtw075a</t>
  </si>
  <si>
    <t xml:space="preserve">Ud</t>
  </si>
  <si>
    <t xml:space="preserve">Estor, modelo RLG 0000Z "VELUX", para lucera de cubierta.</t>
  </si>
  <si>
    <t xml:space="preserve">mo010</t>
  </si>
  <si>
    <t xml:space="preserve">h</t>
  </si>
  <si>
    <t xml:space="preserve">Montador.</t>
  </si>
  <si>
    <t xml:space="preserve">mo078</t>
  </si>
  <si>
    <t xml:space="preserve">h</t>
  </si>
  <si>
    <t xml:space="preserve">Principiante de montador.</t>
  </si>
  <si>
    <t xml:space="preserve">%</t>
  </si>
  <si>
    <t xml:space="preserve">Medios auxiliares</t>
  </si>
  <si>
    <t xml:space="preserve">%</t>
  </si>
  <si>
    <t xml:space="preserve">Costes indirectos</t>
  </si>
  <si>
    <t xml:space="preserve">Coste de mantenimiento decenal: $ 91,76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</si>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</sst>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21" customWidth="1"/>
    <col min="3" max="3" width="0.58" customWidth="1"/>
    <col min="4" max="4" width="14.86" customWidth="1"/>
    <col min="5" max="5" width="53.19" customWidth="1"/>
    <col min="6" max="6" width="6.56" customWidth="1"/>
    <col min="7" max="7" width="8.89" customWidth="1"/>
    <col min="8" max="8" width="4.52"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60.00" thickBot="1" customHeight="1">
      <c r="A8" s="10" t="s">
        <v>11</v>
      </c>
      <c r="B8" s="12" t="s">
        <v>12</v>
      </c>
      <c r="C8" s="12"/>
      <c r="D8" s="10" t="s">
        <v>13</v>
      </c>
      <c r="E8" s="10"/>
      <c r="F8" s="14">
        <v>1.000000</v>
      </c>
      <c r="G8" s="16">
        <v>171.610000</v>
      </c>
      <c r="H8" s="16"/>
      <c r="I8" s="16">
        <f ca="1">ROUND(INDIRECT(ADDRESS(ROW()+(0), COLUMN()+(-3), 1))*INDIRECT(ADDRESS(ROW()+(0), COLUMN()+(-2), 1)), 2)</f>
        <v>171.610000</v>
      </c>
      <c r="J8" s="16"/>
    </row>
    <row r="9" spans="1:10" ht="12.00" thickBot="1" customHeight="1">
      <c r="A9" s="17" t="s">
        <v>14</v>
      </c>
      <c r="B9" s="18" t="s">
        <v>15</v>
      </c>
      <c r="C9" s="18"/>
      <c r="D9" s="17" t="s">
        <v>16</v>
      </c>
      <c r="E9" s="17"/>
      <c r="F9" s="19">
        <v>1.000000</v>
      </c>
      <c r="G9" s="20">
        <v>63.340000</v>
      </c>
      <c r="H9" s="20"/>
      <c r="I9" s="20">
        <f ca="1">ROUND(INDIRECT(ADDRESS(ROW()+(0), COLUMN()+(-3), 1))*INDIRECT(ADDRESS(ROW()+(0), COLUMN()+(-2), 1)), 2)</f>
        <v>63.340000</v>
      </c>
      <c r="J9" s="20"/>
    </row>
    <row r="10" spans="1:10" ht="12.00" thickBot="1" customHeight="1">
      <c r="A10" s="17" t="s">
        <v>17</v>
      </c>
      <c r="B10" s="18" t="s">
        <v>18</v>
      </c>
      <c r="C10" s="18"/>
      <c r="D10" s="17" t="s">
        <v>19</v>
      </c>
      <c r="E10" s="17"/>
      <c r="F10" s="19">
        <v>0.838000</v>
      </c>
      <c r="G10" s="20">
        <v>13.220000</v>
      </c>
      <c r="H10" s="20"/>
      <c r="I10" s="20">
        <f ca="1">ROUND(INDIRECT(ADDRESS(ROW()+(0), COLUMN()+(-3), 1))*INDIRECT(ADDRESS(ROW()+(0), COLUMN()+(-2), 1)), 2)</f>
        <v>11.080000</v>
      </c>
      <c r="J10" s="20"/>
    </row>
    <row r="11" spans="1:10" ht="12.00" thickBot="1" customHeight="1">
      <c r="A11" s="17" t="s">
        <v>20</v>
      </c>
      <c r="B11" s="21" t="s">
        <v>21</v>
      </c>
      <c r="C11" s="21"/>
      <c r="D11" s="22" t="s">
        <v>22</v>
      </c>
      <c r="E11" s="22"/>
      <c r="F11" s="23">
        <v>0.419000</v>
      </c>
      <c r="G11" s="24">
        <v>8.410000</v>
      </c>
      <c r="H11" s="24"/>
      <c r="I11" s="24">
        <f ca="1">ROUND(INDIRECT(ADDRESS(ROW()+(0), COLUMN()+(-3), 1))*INDIRECT(ADDRESS(ROW()+(0), COLUMN()+(-2), 1)), 2)</f>
        <v>3.520000</v>
      </c>
      <c r="J11" s="24"/>
    </row>
    <row r="12" spans="1:10" ht="12.00" thickBot="1" customHeight="1">
      <c r="A12" s="17"/>
      <c r="B12" s="12" t="s">
        <v>23</v>
      </c>
      <c r="C12" s="12"/>
      <c r="D12" s="10" t="s">
        <v>24</v>
      </c>
      <c r="E12" s="10"/>
      <c r="F12" s="14">
        <v>2.000000</v>
      </c>
      <c r="G12" s="16">
        <f ca="1">ROUND(SUM(INDIRECT(ADDRESS(ROW()+(-1), COLUMN()+(2), 1)),INDIRECT(ADDRESS(ROW()+(-2), COLUMN()+(2), 1)),INDIRECT(ADDRESS(ROW()+(-3), COLUMN()+(2), 1)),INDIRECT(ADDRESS(ROW()+(-4), COLUMN()+(2), 1))), 2)</f>
        <v>249.550000</v>
      </c>
      <c r="H12" s="16"/>
      <c r="I12" s="16">
        <f ca="1">ROUND(INDIRECT(ADDRESS(ROW()+(0), COLUMN()+(-3), 1))*INDIRECT(ADDRESS(ROW()+(0), COLUMN()+(-2), 1))/100, 2)</f>
        <v>4.990000</v>
      </c>
      <c r="J12" s="16"/>
    </row>
    <row r="13" spans="1:10" ht="12.00" thickBot="1" customHeight="1">
      <c r="A13" s="22"/>
      <c r="B13" s="21" t="s">
        <v>25</v>
      </c>
      <c r="C13" s="21"/>
      <c r="D13" s="22" t="s">
        <v>26</v>
      </c>
      <c r="E13" s="22"/>
      <c r="F13" s="23">
        <v>3.000000</v>
      </c>
      <c r="G13" s="24">
        <f ca="1">ROUND(SUM(INDIRECT(ADDRESS(ROW()+(-1), COLUMN()+(2), 1)),INDIRECT(ADDRESS(ROW()+(-2), COLUMN()+(2), 1)),INDIRECT(ADDRESS(ROW()+(-3), COLUMN()+(2), 1)),INDIRECT(ADDRESS(ROW()+(-4), COLUMN()+(2), 1)),INDIRECT(ADDRESS(ROW()+(-5), COLUMN()+(2), 1))), 2)</f>
        <v>254.540000</v>
      </c>
      <c r="H13" s="24"/>
      <c r="I13" s="24">
        <f ca="1">ROUND(INDIRECT(ADDRESS(ROW()+(0), COLUMN()+(-3), 1))*INDIRECT(ADDRESS(ROW()+(0), COLUMN()+(-2), 1))/100, 2)</f>
        <v>7.640000</v>
      </c>
      <c r="J13" s="24"/>
    </row>
    <row r="14" spans="1:10" ht="12.00" thickBot="1" customHeight="1">
      <c r="A14" s="6" t="s">
        <v>27</v>
      </c>
      <c r="B14" s="7"/>
      <c r="C14" s="7"/>
      <c r="D14" s="7"/>
      <c r="E14" s="7"/>
      <c r="F14" s="25"/>
      <c r="G14" s="6" t="s">
        <v>28</v>
      </c>
      <c r="H14" s="6"/>
      <c r="I14" s="26">
        <f ca="1">ROUND(SUM(INDIRECT(ADDRESS(ROW()+(-1), COLUMN()+(0), 1)),INDIRECT(ADDRESS(ROW()+(-2), COLUMN()+(0), 1)),INDIRECT(ADDRESS(ROW()+(-3), COLUMN()+(0), 1)),INDIRECT(ADDRESS(ROW()+(-4), COLUMN()+(0), 1)),INDIRECT(ADDRESS(ROW()+(-5), COLUMN()+(0), 1)),INDIRECT(ADDRESS(ROW()+(-6), COLUMN()+(0), 1))), 2)</f>
        <v>262.180000</v>
      </c>
      <c r="J14" s="26"/>
    </row>
  </sheetData>
  <mergeCells count="37">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B13:C13"/>
    <mergeCell ref="D13:E13"/>
    <mergeCell ref="G13:H13"/>
    <mergeCell ref="I13:J13"/>
    <mergeCell ref="A14:E14"/>
    <mergeCell ref="G14:H14"/>
    <mergeCell ref="I14:J14"/>
  </mergeCells>
  <pageMargins left="0.620079" right="0.472441" top="0.472441" bottom="0.472441" header="0.0" footer="0.0"/>
  <pageSetup paperSize="9" orientation="portrait"/>
  <rowBreaks count="0" manualBreakCount="0">
    </rowBreaks>
</worksheet>
</file>